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кол. и стойности" sheetId="1" r:id="rId1"/>
    <sheet name="количеств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<sst xmlns="http://schemas.openxmlformats.org/spreadsheetml/2006/main" count="576" uniqueCount="344">
  <si>
    <t>№</t>
  </si>
  <si>
    <t>Вид СМР</t>
  </si>
  <si>
    <t>количество</t>
  </si>
  <si>
    <t>ед.цена /лв./</t>
  </si>
  <si>
    <t>І.Демонтажни работи</t>
  </si>
  <si>
    <t>Демонтаж фаянс по стени, включит. замазка</t>
  </si>
  <si>
    <t>м2</t>
  </si>
  <si>
    <t>"</t>
  </si>
  <si>
    <t>бр.</t>
  </si>
  <si>
    <t>мл</t>
  </si>
  <si>
    <t>Демонтаж държачи за тоал. хартия</t>
  </si>
  <si>
    <t>Демонтаж сапунарници</t>
  </si>
  <si>
    <t xml:space="preserve">куб.м </t>
  </si>
  <si>
    <t>кв.м</t>
  </si>
  <si>
    <t>Бетонен штурц над врати 90 см</t>
  </si>
  <si>
    <t>Шприцване стени</t>
  </si>
  <si>
    <t>кв. м</t>
  </si>
  <si>
    <t>Монтаж държачи за тоалетна хартия</t>
  </si>
  <si>
    <t>Доставка и монтаж държач за салфетки</t>
  </si>
  <si>
    <t>Монтаж държачи за хартиени салфетки</t>
  </si>
  <si>
    <t>Монтаж на сапунарник за течен сапун</t>
  </si>
  <si>
    <t>Дост. и монтаж на сапунарник за течен сапун</t>
  </si>
  <si>
    <t>Почистване обекта за предаване</t>
  </si>
  <si>
    <t>Също, но с алуминиева вложка</t>
  </si>
  <si>
    <t>Доставка и монтаж СК ф 20</t>
  </si>
  <si>
    <t>Доставка и монтаж възвратна клапа ф20</t>
  </si>
  <si>
    <t>Меки връзки за бойлер</t>
  </si>
  <si>
    <t>Секретни СК за стоящи батерии</t>
  </si>
  <si>
    <t>Направа на улеи за ВК инсталация</t>
  </si>
  <si>
    <t>Замазване на улеи</t>
  </si>
  <si>
    <t>Доставка и монтаж на РVС тръби ф50</t>
  </si>
  <si>
    <t>Доставка и монтаж на ПС ф100</t>
  </si>
  <si>
    <t>Демонтаж ПС ф 100</t>
  </si>
  <si>
    <t>20 % ДДС:</t>
  </si>
  <si>
    <t>Всичко с ДДС:</t>
  </si>
  <si>
    <t>Доставка и монтаж предпазен вентил за бойлер</t>
  </si>
  <si>
    <t>таван</t>
  </si>
  <si>
    <t>Доставка и монтаж на огледала 160/100</t>
  </si>
  <si>
    <t>Демонтаж кл. седала, включ. казанчета</t>
  </si>
  <si>
    <t>Демонтаж вана, душ батерия</t>
  </si>
  <si>
    <t>Събиране на строителни отпадъци в чували, товарене на камион и извозване на сметище</t>
  </si>
  <si>
    <t>стойност /лв./</t>
  </si>
  <si>
    <t>ед. мярка</t>
  </si>
  <si>
    <t xml:space="preserve">Лайсна м/у настилките-доставка и монтаж- 1,15 м </t>
  </si>
  <si>
    <t>Също, но за страници на прозорци 2,5 см</t>
  </si>
  <si>
    <t>Доставка и монтаж ъгъл с мрежа</t>
  </si>
  <si>
    <t>Облицовка с камък по цокъл</t>
  </si>
  <si>
    <t>Също, но 1"</t>
  </si>
  <si>
    <t>Също, но 11/4"</t>
  </si>
  <si>
    <t>Демонтаж закачалки в бани</t>
  </si>
  <si>
    <t xml:space="preserve">Очукване на външна  подкожушена мазилка </t>
  </si>
  <si>
    <t>Доставка и монтаж външен РVС ъгъл за фаянс</t>
  </si>
  <si>
    <t>Доставка и монтаж полипропиленови тръби ф20</t>
  </si>
  <si>
    <t>Доставка и монтаж полипропиленови тръби ф 25</t>
  </si>
  <si>
    <t>Също, но с алуминиева вложка ф25</t>
  </si>
  <si>
    <t>Доставка и монтаж смесителни батерии с керамична глава-стоящи</t>
  </si>
  <si>
    <t>Демонтаж дървена ламперия в сутерен</t>
  </si>
  <si>
    <t>Демонтаж дървени первази паркет</t>
  </si>
  <si>
    <t>Демонтаж паркет-кован</t>
  </si>
  <si>
    <t>Доставка и монтаж тоалетни мивки-среден формат за стоящи батерии, включ. сифони</t>
  </si>
  <si>
    <t>м3</t>
  </si>
  <si>
    <t>Демонтаж теракот по под , включит. замазка</t>
  </si>
  <si>
    <t>фаянс</t>
  </si>
  <si>
    <t>ІІ етаж</t>
  </si>
  <si>
    <t>баня до бельо</t>
  </si>
  <si>
    <t>стени, фаянс</t>
  </si>
  <si>
    <t>теракот м2</t>
  </si>
  <si>
    <t>т.м. /бр./</t>
  </si>
  <si>
    <t>клозети /бр./</t>
  </si>
  <si>
    <t>душове бр.</t>
  </si>
  <si>
    <t>вани /бр./</t>
  </si>
  <si>
    <t>L /м/</t>
  </si>
  <si>
    <t>H /м/</t>
  </si>
  <si>
    <t>баня управител</t>
  </si>
  <si>
    <t>баня- ап. 4</t>
  </si>
  <si>
    <t>баня ап.5</t>
  </si>
  <si>
    <t>І етаж</t>
  </si>
  <si>
    <t>баня ап. 1</t>
  </si>
  <si>
    <t>биде /бр./</t>
  </si>
  <si>
    <t>баня ап. 2</t>
  </si>
  <si>
    <t xml:space="preserve"> фаянс /м2/</t>
  </si>
  <si>
    <t>клозет персонал</t>
  </si>
  <si>
    <t>гранитогрес</t>
  </si>
  <si>
    <t>миалня</t>
  </si>
  <si>
    <t>коридор-партер</t>
  </si>
  <si>
    <t>Демонтаж ел. бойлер V=100 л в кухня</t>
  </si>
  <si>
    <t>сутерен</t>
  </si>
  <si>
    <t>ІІ етаж-коридори, фоайета и др.</t>
  </si>
  <si>
    <t>бельо, персонал</t>
  </si>
  <si>
    <t>фоайе</t>
  </si>
  <si>
    <t>коридор ап. 4</t>
  </si>
  <si>
    <t>коридор ап. 5</t>
  </si>
  <si>
    <t>пом. В ап. Управител</t>
  </si>
  <si>
    <t>І етаж, коридор ап. 1</t>
  </si>
  <si>
    <t>Демонтаж вани</t>
  </si>
  <si>
    <t>Демонтаж бидета</t>
  </si>
  <si>
    <t>Демонтаж тоал. мивки, включ. батерии и порц. крак</t>
  </si>
  <si>
    <t>Демонтаж кухненски мивки "БУК", включително батерии и сифони</t>
  </si>
  <si>
    <t>Демонтаж поцинковани тръби 3/4" и 1/2"</t>
  </si>
  <si>
    <t>Демонтаж на стара дървена дограма-различни размери</t>
  </si>
  <si>
    <t>ІІ. Дограма</t>
  </si>
  <si>
    <t>посочва се общата стойност на новата дограма, съгл. Приложение № 1 /спесификация на дограмата/</t>
  </si>
  <si>
    <t>лм</t>
  </si>
  <si>
    <t>Всичко І:</t>
  </si>
  <si>
    <t>Частичен демонтаж подпрозоречен перваз от медна ламарина под прозорци ІІ етаж</t>
  </si>
  <si>
    <t>Демонтаж на етажерка под огледало в баня</t>
  </si>
  <si>
    <t>Демонтаж на подвижни дървени крила /без стругованите каси/-различни размери-столова партер</t>
  </si>
  <si>
    <t>Частичен монтаж подпрозоречен перваз от медна ламарина под прозорци ІІ етаж и уплътняване със силикон за нова дограма</t>
  </si>
  <si>
    <t xml:space="preserve">Изкърпване външна воро-циментова мазилка </t>
  </si>
  <si>
    <t>Фасадно тръбно скеле с височина до 12м</t>
  </si>
  <si>
    <t>ІІІ.Фасада</t>
  </si>
  <si>
    <t>ІV. Нови работи</t>
  </si>
  <si>
    <t xml:space="preserve">Вароциментова мазилка по стени </t>
  </si>
  <si>
    <t>Изравнителна циментова замазка</t>
  </si>
  <si>
    <t>Демонтаж врати бани</t>
  </si>
  <si>
    <t>Доставка и монтаж полипропиленови тръби ф32</t>
  </si>
  <si>
    <t>Доставка и монтаж полипропиленови тръби ф40</t>
  </si>
  <si>
    <t>баня-персонал</t>
  </si>
  <si>
    <t>р-ри под теракотL /м/</t>
  </si>
  <si>
    <t>пом. У-л</t>
  </si>
  <si>
    <t>баня ап. 5</t>
  </si>
  <si>
    <t>р-ри под теракотL /м/-ап. 1</t>
  </si>
  <si>
    <t>р-ри под теракотL /м/-ап. 2</t>
  </si>
  <si>
    <t>коридор, ап. 2</t>
  </si>
  <si>
    <t>партер WC и предверие-фаянс</t>
  </si>
  <si>
    <t>топла кухня-фаянс</t>
  </si>
  <si>
    <t>Доставка и монтаж на фаянс по стени І кач.-до 15 лв. /м кв. с ДДС, доставката се съгласува с инвеститора</t>
  </si>
  <si>
    <t>Доставка и монтаж теракот по под І кач.-до 15 лв. /м кв. с ДДС, доставката се съгласува с инвеститора</t>
  </si>
  <si>
    <t>Доставка и монтаж гранитогрес по под І кач. до 20 лв. /кв. м с ДДС, доставката се съгласува с инвеститора</t>
  </si>
  <si>
    <t>Доставка и монтаж на профил 50/30/2,5, включ. укрепващи елементи и грундиране /черна каса за монтаж на съществуващи капаци за прозорци-за партер, без столовата и І-ви етаж/</t>
  </si>
  <si>
    <t>Уплътняване на фуги с полиуретанова паста</t>
  </si>
  <si>
    <t>Доставка и монтаж на вътрешна подпрозоречна PVC дъска с шир. до 25 см, включително монтажен профил-ІІ етаж, цвят съгласуван с инвеститора</t>
  </si>
  <si>
    <t>Боядисване с фасаген</t>
  </si>
  <si>
    <t>Доставка и монтаж кл. седала с горно оттичане-моноблок, включително пластмасова дъска /съгласувано с предст. на инвеститора/</t>
  </si>
  <si>
    <t>ІV. Всичко нови работи:</t>
  </si>
  <si>
    <t>латекс</t>
  </si>
  <si>
    <t>стени L</t>
  </si>
  <si>
    <t>Н</t>
  </si>
  <si>
    <t xml:space="preserve">ап.4, коридор </t>
  </si>
  <si>
    <t>коридор 2</t>
  </si>
  <si>
    <t>сума м2</t>
  </si>
  <si>
    <t>присп. се врати, проз.м2</t>
  </si>
  <si>
    <t>хол, спалня</t>
  </si>
  <si>
    <t>спалня</t>
  </si>
  <si>
    <t>ап.упр.</t>
  </si>
  <si>
    <t>ап. 5</t>
  </si>
  <si>
    <t>пом. Перс.</t>
  </si>
  <si>
    <t>м2-тавани</t>
  </si>
  <si>
    <t>кор.</t>
  </si>
  <si>
    <t>хол</t>
  </si>
  <si>
    <t>кор.2</t>
  </si>
  <si>
    <t>сп.1</t>
  </si>
  <si>
    <t>сп.2</t>
  </si>
  <si>
    <t>стълба</t>
  </si>
  <si>
    <t>ап. 1, кор.</t>
  </si>
  <si>
    <t>сп.</t>
  </si>
  <si>
    <t>ап.2 кор.</t>
  </si>
  <si>
    <t>сума ІІ и І ет.</t>
  </si>
  <si>
    <t>стени+тавани</t>
  </si>
  <si>
    <t>партер</t>
  </si>
  <si>
    <t>Всичко латекс</t>
  </si>
  <si>
    <t>латекс без врати, проз.</t>
  </si>
  <si>
    <t>Грундиране с латексов грунд</t>
  </si>
  <si>
    <t>Латекс по стени и тавани-бял, български</t>
  </si>
  <si>
    <t xml:space="preserve">Гипсова шпакловка по стени и тавани </t>
  </si>
  <si>
    <t>Доставка и монтаж на минерална вата 35кг/м3</t>
  </si>
  <si>
    <t>Доставка и монтаж на алуминиев ръбопазител</t>
  </si>
  <si>
    <t>Доставка и монтаж на ъглови метални конзоли за укрепване на вътрешна подпрозоречна дъска, включ. елементи за монтаж /дюбели/</t>
  </si>
  <si>
    <t>Демонтаж дървени корнизи</t>
  </si>
  <si>
    <t>Монтаж дървени корнизи</t>
  </si>
  <si>
    <t>Щендерна затваряща облицовка от гипскартон 100 мм, включително шпакловка</t>
  </si>
  <si>
    <t>Изолация за полипроп. тр. ф 20-с.в.</t>
  </si>
  <si>
    <t>Изолация за полипроп. тр. ф 20-т.в.</t>
  </si>
  <si>
    <t>Изолация за полипроп. тр. ф 25-с.в.</t>
  </si>
  <si>
    <t>Изолация за полипроп. тр. ф 25-т.в.</t>
  </si>
  <si>
    <t>Изолация за полипроп. тр. ф 32-с.в.</t>
  </si>
  <si>
    <t>Изолация за полипроп. тр. ф 32-т.в.</t>
  </si>
  <si>
    <t>Изолация за полипроп. тр. ф 40-с.в.</t>
  </si>
  <si>
    <t>Изолация за полипроп. тр. ф 40-т.в.</t>
  </si>
  <si>
    <t>Доставка и монтаж биде-комплект</t>
  </si>
  <si>
    <t>Доставка и монтаж РVС тръба ф 110</t>
  </si>
  <si>
    <t>Подмяна брави и дръжки за врати-комплект</t>
  </si>
  <si>
    <t>Вс. тавани</t>
  </si>
  <si>
    <t>Демонтаж окачен таван "Хънтър-дъглас"</t>
  </si>
  <si>
    <t>Монтаж окачен таван "хънтър-дъглас"</t>
  </si>
  <si>
    <t>Доставка и монтаж закачалки никелирани, съгл. с инвеститора, двойни</t>
  </si>
  <si>
    <t>Доставка и монтаж държачи за тоал. хартия никелирани, съгл. с инвеститора</t>
  </si>
  <si>
    <t>Доставка и монтаж сапунарници  никелирани, съгл. с инвеститора</t>
  </si>
  <si>
    <t>Доставка и монтаж чаша за четки за зъби никелирани, съгл. с инвеститора</t>
  </si>
  <si>
    <t>Изкърпване подпаркетна дъсчена настилка</t>
  </si>
  <si>
    <t>Фугиране на паркет</t>
  </si>
  <si>
    <t>Лакиране на паркет с двукомпонентен лак-3 ръце</t>
  </si>
  <si>
    <t>Циклене на паркет с ротационна и дискова машина</t>
  </si>
  <si>
    <t>Циклене на паркет по стъпало и чело на стълбище</t>
  </si>
  <si>
    <t>Доставка и монтаж на СК с изпразнител ф25</t>
  </si>
  <si>
    <t>Също, но ф 32</t>
  </si>
  <si>
    <t xml:space="preserve">Противоплесенна обработка на стени </t>
  </si>
  <si>
    <t>Изваждане на пирони от дъсчена основа</t>
  </si>
  <si>
    <t>Лакиране на ламперия 3 ръце</t>
  </si>
  <si>
    <t>Прогонка на стари дървени врати, еднокрили</t>
  </si>
  <si>
    <t>Също, но портална врата</t>
  </si>
  <si>
    <t xml:space="preserve">Почистване и измитане на олуци </t>
  </si>
  <si>
    <t>Изкърпване на медни олуци, поли и подобни с р-ри 20/20см</t>
  </si>
  <si>
    <t>паркет</t>
  </si>
  <si>
    <t>ІІ етаж-ап.4</t>
  </si>
  <si>
    <t>L</t>
  </si>
  <si>
    <t>H</t>
  </si>
  <si>
    <t>ап.5</t>
  </si>
  <si>
    <t>Іетаж</t>
  </si>
  <si>
    <t>ап.1</t>
  </si>
  <si>
    <t>ап.2</t>
  </si>
  <si>
    <t>Профилактика комин на камина /почистване/</t>
  </si>
  <si>
    <t>Демонтаж дървено изгоряло бунгало, включително разбиване бетонна основа</t>
  </si>
  <si>
    <t>ДЕМОНТАЖ НА ЕЛ. КЛЮЧОВЕ - СКРИТА ИНСТАЛАЦИЯ</t>
  </si>
  <si>
    <t>ДЕМОНТАЖ НА ЕЛ. КОНТАКТ  - СКРИТА ИНСТАЛАЦИЯ</t>
  </si>
  <si>
    <t>ДЕМОНТАЖ НА ЕЛ. КОНТАКТ ТРИФАЗЕН  - ОТКРИТА ИНСТАЛАЦИЯ</t>
  </si>
  <si>
    <t>ДЕМОНТАЖ НА ОСВЕТИТЕЛНИ ТЕЛА-ПЛАФОНИ, ПЕНДЕЛИ И ДР.</t>
  </si>
  <si>
    <t>ДЕМОНТАЖ НА ОСВЕТИТЕЛНИ ТЕЛА - АПЛИЦИ</t>
  </si>
  <si>
    <t>ДЕМОНТАЖ НА ОСВЕТИТЕЛНИ ТЕЛА - ЛОТ 2Х36 VV</t>
  </si>
  <si>
    <t>ДЕМОНТАЖ НА ЕЛЕКТРИЧЕСКИ КУХНЕНСКИ УРЕДИ /ПЕЧКА СКАРА И ДР./</t>
  </si>
  <si>
    <t>НАПРАВА НА КОНТАКТЕН ИЗЛАЗ СКРИТО ПОД МАЗИЛКА ДО 6 М С ГОФРИРАНА ТРЪБА И СВТ 3Х2,5</t>
  </si>
  <si>
    <t>НАПРАВА НА ЛАМПЕН ИЗЛАЗ, СКРИТО ПОД МАЗИЛКА  ДО 6 М С ГОФРИРАНА ТРЪБА  И СВТ 3Х1,5</t>
  </si>
  <si>
    <t>СИЛОВ ИЗЛАЗ ПОД ПОДОВА ЗАМАЗКА ДО 6 М С ЧЕРНА  ТРЪБА 11/2 " И СВТ 5Х4ММ</t>
  </si>
  <si>
    <t>м</t>
  </si>
  <si>
    <t>ДОСТАВКА И ИЗТЕГЛЯНЕ НА КОКСИАЛЕН КАБЕЛ - 75 ОМА</t>
  </si>
  <si>
    <t>ДОСТАВКА И МОНТАЖ НА РАЗКЛОНИТЕЛНА КУТИЯ 15/15</t>
  </si>
  <si>
    <t>ДОСТАВКА И МОНТАЖ НА КОНЗОЛИ ЗА СКРИТ МОНТАЖ</t>
  </si>
  <si>
    <t>ДОСТАВКА И МОНТАЖ НА КОНТАКТ ШУКО 250V 16А - СКРИТА ИНСТАЛАЦИЯ-СЕРТИФИКАТ</t>
  </si>
  <si>
    <t>ДОСТАВКА И МОНТАЖ ТРИФАЗЕН КОНТАКТ 3Х25А+0 - ОТКРИТА ИНСТАЛАЦИЯ</t>
  </si>
  <si>
    <t>ДОСТАВКА И МОНТАЖ НА БОЙЛЕРНО ТОБЛО 25 А, 250 V</t>
  </si>
  <si>
    <t>ДОСТАВКА И МОНТАЖ НА ПУСКАТЕЛ ВЪЗДУШЕН ПВ-40 А</t>
  </si>
  <si>
    <t>ДОСТАВКА И МОНТАЖ ТV КОНТАКТ</t>
  </si>
  <si>
    <t>ДОСТАВКА И МОНТАЖ КЛЮЧ /ОБИКНОВЕН, СЕРИЕН, ДЕВИАТОРЕН/ - СКРИТА ИНСТАЛАЦИЯ</t>
  </si>
  <si>
    <t>ДОСТАВКА И МОНТАЖ ПРОТИВОВЛАЖНО ОСВЕТИТЕЛНО ТЯЛО ЗА БАНЯ / дизайна се съгласува с бъзложителя/</t>
  </si>
  <si>
    <t>ДОСТАВКА И МОНТАЖ НА ТАВАН НА ЛУМИНИСЦЕНТНО ОСВЕТИТЕЛНО ТЯЛО - 2Х36 W, IР 44 С ЕЛЕКТРОННО ПУСКОВО УСТРОЙСТВО</t>
  </si>
  <si>
    <t xml:space="preserve">ДОСТАВКА И МОНТАЖ НА ЕВАКУАЦИОННО ОСВЕТИТЕЛНО ТЯЛО С АВТОНОМНО ЗАХРАНВАНЕ 8 W, 220 V, С ПРОДЪЛЖИТЕЛНОСТ НА СВЕТЕНЕ 1 ЧАС, ІР54, СЪС СТРЕЛКА ЗА ПОСОКА- </t>
  </si>
  <si>
    <t xml:space="preserve">ДОСТАВКА И МОНТАЖ НА ЕВАКУАЦИОННО ОСВЕТИТЕЛНО ТЯЛО С АВТОНОМНО ЗАХРАНВАНЕ 8 W, 220 V, С ПРОДЪЛЖИТЕЛНОСТ НА СВЕТЕНЕ 1 ЧАС, ІР54, НАДПИС "ИЗХОД" - </t>
  </si>
  <si>
    <t>МОНТАЖ И СВЪРЗВАНЕ НА  ЕЛЕКТРИЧЕСКИ КУХНЕНСКИ УРЕДИ /ПЕЧКА, СКАРА, МИАЛНА МАШИНА, ФРИЗЕР И ДР./</t>
  </si>
  <si>
    <t>ДОСТАВКА И МОНТАЖ ГРЪМООТВОДНИ ПРЪТОВЕ  ДО 4 М</t>
  </si>
  <si>
    <t>ДОСТАВКА И МОНТАЖ МЕДНО ВЪЖЕ 50 ММ.КВ.ЗА ГРЪМООТВОДНА ИНТАЛАЦИЯ</t>
  </si>
  <si>
    <t>ДОСТАВКА И МОНТАЖ ПОЦИНКОВАНА ШИНА 30/3 ММ ЗА ГРЪМООТВОДНА ИНСТАЛАЦИЯ</t>
  </si>
  <si>
    <t>ДОСТАВКА И МОНТАЖ НА РАЗЕДИНИТЕЛНА КЛЕМА ЗА ГРЪМООТВОДНА ИНСТАЛАЦИЯ</t>
  </si>
  <si>
    <t>ИЗМРВАНЕ НА ИМПЕДАНС / КОНТАКТИ, БОЙЛЕРНО ТАБЛО, ЕЛ. УРЕДИ И ДР./</t>
  </si>
  <si>
    <t>ИЗМЕРВАНЕ НА ПРЕХОДНО СЪПРОТИВЛЕНИЕ НА ТОЧКА ОТ ЗАЩИТНО ЗАЗЕМЛЕНИЕ НА ГРЪМООТВОДНА ИНТАЛАЦИИ</t>
  </si>
  <si>
    <t>ИЗМЕРВАНЕ НА ПРЕХОДНО СЪПРОТИВЛЕНИЕ НА ТОЧКА ОТ ЗАЩИТНО ЗАЗЕМЛЕНИЕ НА ГЛАВНО ЕЛЕКТРИЧЕСКО ТОБЛО</t>
  </si>
  <si>
    <t>ПРЕРАБОТКА НА СЪЩЕСТВУВАЩО ГРАВНО ЕЛ. ТАБЛО</t>
  </si>
  <si>
    <t>Извършване на профилактика на отоплителен котел ГНВ 250-производство на з-д "Г.Кирков"-София</t>
  </si>
  <si>
    <t>Извършване на  профилактика на нафтова грелка "ELCO" за отоплителен котел ГНВ 250</t>
  </si>
  <si>
    <t>Профилактика, наладка и пуск на инсталации от КИП и А, за управление на отоплителен котел ГНВ 250 /електронен блок за управление /BUDERUS/</t>
  </si>
  <si>
    <t xml:space="preserve">Профилактика, наладка и пуск на инсталации за автоматично донапълване на отоплителна инсталация - ELKO-MAT, Австрия </t>
  </si>
  <si>
    <t>Профилактика, на циркулационна помпа /отопление и гореща вода/</t>
  </si>
  <si>
    <t>Доставка и монтаж на термометър за бойлер за гореща вода</t>
  </si>
  <si>
    <t>Почистване на дневна бака и основен резервоар за гориво</t>
  </si>
  <si>
    <t xml:space="preserve">Почистване на коминно тяло и фус за отоплителен котел </t>
  </si>
  <si>
    <t>Наладка и пускане в действие на отоплителна инсталация и отоплителен котел ГНВ 250, вкл. измеритилин протокол за вредни емисии</t>
  </si>
  <si>
    <t>Профилактика, наладка и пуск на 500 л. бойлер за топла вода - електрическо подгряване</t>
  </si>
  <si>
    <t>Профилактика, наладка и пуск на 500 л. бойлер за топла вода - подгряване от отоплителн котел</t>
  </si>
  <si>
    <t>Профилактика, наладка и пуск  на смукателна и нагнетателна вентилация, вкл. 2 бр. бокса с вентилатори</t>
  </si>
  <si>
    <t>Изпробване на водно отопление до 50 отоплителни тела</t>
  </si>
  <si>
    <t>Промиване на инсталация за водно отопление под налягане-до 50 отоплителни тела</t>
  </si>
  <si>
    <t>Източване на водно отопление до 50 отоплтелни тела</t>
  </si>
  <si>
    <t>Заварка на пукната тръба, с дължина на заварката до 20 см., от страна на стената</t>
  </si>
  <si>
    <t>Демонтаж и монтаж на алуминиеви радиатори до 10 прешлена</t>
  </si>
  <si>
    <t>Демонтаж и монтаж на алуминиеви радиатори до 15 прешлена</t>
  </si>
  <si>
    <t>Демонтаж и монтаж на алуминиеви радиатори до 20 прешлена</t>
  </si>
  <si>
    <t>Демонтаж на радиаторни вентили 1/2"</t>
  </si>
  <si>
    <t>Доставка и монтаж на радиаторен термовентил 1/2", вкл. термоглава</t>
  </si>
  <si>
    <t>Доставка и монтаж на радиаторен вентил 1/2"-секретен</t>
  </si>
  <si>
    <t>Доставка и монтаж на автоматичен обезвъздушител 1/2"-прав</t>
  </si>
  <si>
    <t>VІ. Всичко част ОВ:</t>
  </si>
  <si>
    <t>Общо І+ІІ+ІІІ+ІV+V+VІ+VІІ:</t>
  </si>
  <si>
    <t>Непредвидени разходи - 20%</t>
  </si>
  <si>
    <t>Всичко без ДДС:</t>
  </si>
  <si>
    <t>Доставка и монтаж смесителни батерии стенни, с керамична глава</t>
  </si>
  <si>
    <t>Доставка и монтаж вана, душ батерия с керамична глава</t>
  </si>
  <si>
    <t>РЕМОНТ НА ПБ НА МИНИСТЕРСКИЯ СЪВЕТ В К.К. "БОРОВЕЦ"</t>
  </si>
  <si>
    <t>Доставка и монтаж PVC дограма, 5 камерен профил, двоен стъклопакет-4/6мм , "ка" стъкло, цвят дърво, съгл. с представител на възложителя /по приложените чертежи/</t>
  </si>
  <si>
    <t xml:space="preserve">Монтаж на демонтираните дървени ветробранни капаци за прозорци  </t>
  </si>
  <si>
    <t xml:space="preserve">Доставка и монтаж на "г" - образни метални планки с р-ри 300Х100Х6 мм с 3бр. отвори Ф 12 и 3 метални дюбела Ф 12 Х 120, вкл. заварка на демонтираните от дървените капаци метални панти. Точното място на заварката се определя с вземане на  размер от място. </t>
  </si>
  <si>
    <t>Доставка и монтаж от на  врати за бани-WC, изработени от алуминиеви профили, цветно покритие:имитация на естествено дърво, 100% плътни, с водоустойчив панел имитиращ естествено дърво. Светъл размер /размер на таблата/ 80/200 см, влючително дръжки и сервизни брави. Зидарският размер се определя на място</t>
  </si>
  <si>
    <t>Ремонт на стари дървени радиаторни решетки, пригаждане към нова дограма с термоплотове</t>
  </si>
  <si>
    <t>Направа на метална конструкция от квадратна тръба 40Х25Х1, върху която да се монтират вътрашните подпрозоречни дъски</t>
  </si>
  <si>
    <t>кг.</t>
  </si>
  <si>
    <t>Доставка и монтаж на паркетни первази-дъб, включително лакиране</t>
  </si>
  <si>
    <t>Доставка и монтаж на ламперия чамова, монтаж на дървена скара</t>
  </si>
  <si>
    <t>Дървена скара за монтаж на ламперия</t>
  </si>
  <si>
    <t>ДОСТАВКА И МОНТАЖ ГОФРИРАНА ТРЪБА Ф 16 С ТЕГЛИЧ, СКРИТО ПОД МАЗИЛКА, ВКЛ. ИЗКОПАВАНЕ И ЗАМАЗВАНЕ НА УЛЕЙ</t>
  </si>
  <si>
    <t>ДОСТАВКА И МОНТАЖ ГОФРИРАНА ТРЪБА Ф 23 С ТЕГЛИЧ, СКРИТО ПОД МАЗИЛКАВКЛ. ИЗКОПАВАНЕ И ЗАМАЗВАНЕ НА УЛЕЙ</t>
  </si>
  <si>
    <t>ДОСТАВКА НА ПРАХОВ ПОЖОРОГАСИТЕЛ КЛАС АВС 12  КГ.</t>
  </si>
  <si>
    <t>ч.ч</t>
  </si>
  <si>
    <t>ДОСТАВКА И МОНТАЖ НА ЕДНОПОЛЮСЕН АВТОМОТИЧЕН  ПРЕКЪСВАЧ 25 А-ШИНЕН МОНТАЖ</t>
  </si>
  <si>
    <t>ДОСТАВКА И МОНТАЖ НА ТРИПОЛЮСЕН АВТОМОТИЧЕН  ПРЕКЪСВАЧ 50 А-ШИНЕН МОНТАЖ</t>
  </si>
  <si>
    <t>ДОСТАВКА И МОНТАЖ НА ШИНА ЗА МОНТАЖ НА ПРЕКЪСВАЧИ</t>
  </si>
  <si>
    <t>ДОСТАВКА И МОНТАЖ НА МЕДЕН ИЗОЛИРАН ГРЕБЕН ЗА ЕДНОПОЛЮСНИ ПРЕКЪСВАЧИ</t>
  </si>
  <si>
    <t>ДОСТАВКА И МОНТАЖ НА МЕДЕН ИЗОЛИРАН ГРЕБЕН ЗА ТРИПОЛЮСНИ ПРЕКЪСВАЧИ</t>
  </si>
  <si>
    <t>ДОСТАВКА И МОНТАЖ НА  АВТОМАТИЧНИ ЕДНОПОЛЮСНИ ПРЕДПАЗИТЕЛИ 25А ЗА МОНТАЖ НА ВИТЛОВ ПРЕДПАЗИТЕЛ Е-27</t>
  </si>
  <si>
    <t xml:space="preserve">ДОСТАВКА И МОНТАЖ НА АПЛИК /СРЕДНА ЦЕНА 50 ЛВ. С ДДС, дизайна се съглазува с възложителя/  - </t>
  </si>
  <si>
    <t>МОНТАЖ  НА ОСВЕТИТЕЛНО ТЯЛО/ ПОЛИЛЕЙ, ПЕНДЕЛ/</t>
  </si>
  <si>
    <t>Облицивка на  външен подпрозоречен перваз с гранитогрес / цена гранитогреса 20 лв. с ДДС, доставката се съгласува с възложителя</t>
  </si>
  <si>
    <t>Шлайфане, китване и боядисване с бяла /алкид емайл лак/ блажна боя на  на стари дървени врати</t>
  </si>
  <si>
    <t>Монтаж с 4 бр. дюбели  на дървена стенна закачалка</t>
  </si>
  <si>
    <t>Доставка и монтаж на бойлер вертикален V = 120 л, 3 кVV, неръждаем водосъдържател, вертикален</t>
  </si>
  <si>
    <t>Шлайфане, лакиране на стари дървени врати, мебели, решетки, корнизи и др.</t>
  </si>
  <si>
    <t xml:space="preserve">ДОСТАВКА И МОНТАЖ НА ЗАЗЕМИТЕЛНИ КОЛОВЕ ПОЦИНКОВАНИ </t>
  </si>
  <si>
    <t>VІ. част ОВ</t>
  </si>
  <si>
    <t>V. Част ЕЛ</t>
  </si>
  <si>
    <t>V. Всичко част ЕЛ:</t>
  </si>
  <si>
    <t>Всичко ІІ дограма:</t>
  </si>
  <si>
    <t>Всичко ІІІ - фасада:</t>
  </si>
  <si>
    <t>Бордюр от вибропресован бетон с размери 50Х16Х8 см</t>
  </si>
  <si>
    <t>VІІ. Инфраструктура</t>
  </si>
  <si>
    <t>Изработка доставка и монтаж на метални капаци от рифелова ламарина, подвижно закрепена на  винкелова рамка - 4 бр. Х 2.5 м2</t>
  </si>
  <si>
    <t>Възстановяване асвалтова настилка</t>
  </si>
  <si>
    <t>Демонтаж на стари метални капаци на отвори на "Английски двор"</t>
  </si>
  <si>
    <t>Доставка и монтаж на топлоизолация  EPS-F  5 см /лепило, дюбели, мрежа и др./ Монтаж по фирмена технология.</t>
  </si>
  <si>
    <t>Външна силикатна мазилка-цвета се съгласува с възложителя</t>
  </si>
  <si>
    <t>Обмазване комини с вароциментен разтвор</t>
  </si>
  <si>
    <t xml:space="preserve">Поправка на стара водосточна тръба и водосточно казанче-на място без демонтаж и монтаж, включ. изправяне, залепване и затягане на скобите </t>
  </si>
  <si>
    <t>Доставка и монтаж на шапки за отдушници</t>
  </si>
  <si>
    <t>Запояване на снадки  с калаена сплав</t>
  </si>
  <si>
    <t>Доставка и монтаж перваз от теракот- 8 см</t>
  </si>
  <si>
    <t>Доставка и монтаж РVС ревизионен капак, размер 60Х40 см</t>
  </si>
  <si>
    <t>Почистване на фуги  и префугиране на мозаечни плочи, монтирани на външна тераса</t>
  </si>
  <si>
    <t>Доставка и мантаж на акрилна вана за вграждане 170/70 , включително стойка и сифон хром</t>
  </si>
  <si>
    <t>Настилка по тротоар с плочи от естествен камък - рязан гнайс, вкл. подготовка на основата</t>
  </si>
  <si>
    <t>VІІ. Всичко инфраструктура:</t>
  </si>
  <si>
    <t>Боядисване със сребърен феролит на стълб за парково осветление, Н=3м, Ф=10 см.</t>
  </si>
  <si>
    <t>Откриване и отсраняване на късо съединение в захранващ кабел за паркво осветление</t>
  </si>
  <si>
    <t>Демонтаж на тротоарни плочи и сортиране</t>
  </si>
  <si>
    <t>Доставка и монтаж на паркови осветителни тела-корпус от алуминий, рефлектор от стъкло, ПРА монтирана на шаси, цвят черен, лампа-НЛВН/ HPS, цокъл Е 27, ІР 44 /ретро стил/</t>
  </si>
  <si>
    <t>ПРИСЪЕДИНЯВАНЕ НА ЖИЛО ДО 4 ММ2 КЪМ ЕЛЕКТРОСЪОРЪЖЕНИЕ</t>
  </si>
  <si>
    <t xml:space="preserve">ДОСТАВКА И МОНТАЖ ПЛАФОНИЕРА - ДВУГНЕЗДОВА /СРЕДНА ЦЕНА 50 ЛВ. С ДДС, дизайна се съглазува с възложителя/  - </t>
  </si>
  <si>
    <t xml:space="preserve">ДОСТАВКА И ИЗТЕГЛЯНЕ В  ГОФРИРАНИ ТРЪБИ НА ПРОВОДНИК  FTP 4Х 2Х 0.5, cat 5  </t>
  </si>
  <si>
    <t>ДОСТАВКА И МОНТАЖ  КОНТАКТ 1 Х RJ 45 и 1 Х RJ 11</t>
  </si>
  <si>
    <t>Предварителна обработка и лакиране с лак за външни дървени повърхности /стрехи, корнизи, ветробранни капаци, струговани декоративни елементи и др./</t>
  </si>
  <si>
    <t>Доставка и монтаж паркет дъбов с р-ри на паркетината 300Х60Х20, клас АВ. Монтаж на рибена кост, чрез коване на не обработени дъски</t>
  </si>
  <si>
    <t>Изработка, доставка и монтаж на метална оградна врата/двойна портална за автомобили и единична за пешеходци/, с елементи от ковано желязо, с размер 5 Х 2 м. /ретро стил/,  вкл. метални колони, панти, 2 бр. брави грунд и боя, съгласувано с инвеститора</t>
  </si>
  <si>
    <t>Демонтаж на дървени ветробранни капаци, включително метални панти /обков/, различни размери - І-ви етаж и партер без столова /по 2 на прозорец-20 бр. прозорци/При демонтажа всеки капак да се номерира с номера на съответния прозорец</t>
  </si>
  <si>
    <t>Доставка и монтаж на вътрешни подпрозоречни дъски /изработени от работен плот с широчина 60 см., използван за кухненски мебели / Плотовете се изрязват по точен размер взет от място. Общият брой на подпрозоречните дъски е 20 бр. Да се предвиди за всеки плот странично кантиране с РVС кант</t>
  </si>
  <si>
    <t>Демонтаж мокет-лепен</t>
  </si>
  <si>
    <t>Доставка и монтаж мокет /приложимост за хотели/, включ. залепване по стълби - 20м2</t>
  </si>
  <si>
    <t>Доставка и монтаж на окачен таван "Хънтър-дъглас", или аналогичен</t>
  </si>
  <si>
    <t>ПРИЛОЖЕНИЕ № 1А</t>
  </si>
  <si>
    <t>КОЛИЧЕСТВЕНО-СТОЙНОСТНА СМЕТКА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</si>
</sst>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4" xfId="0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5" xfId="0" applyBorder="1" applyAlignment="1">
      <alignment wrapText="1"/>
    </xf>
    <xf numFmtId="0" fontId="1" fillId="0" borderId="7" xfId="0" applyFont="1" applyBorder="1" applyAlignment="1">
      <alignment/>
    </xf>
    <xf numFmtId="0" fontId="0" fillId="0" borderId="3" xfId="0" applyFill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 wrapText="1"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7" xfId="0" applyFont="1" applyBorder="1" applyAlignment="1">
      <alignment wrapText="1"/>
    </xf>
    <xf numFmtId="0" fontId="0" fillId="0" borderId="1" xfId="0" applyFont="1" applyBorder="1" applyAlignment="1" quotePrefix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2" fontId="1" fillId="0" borderId="1" xfId="0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2" borderId="7" xfId="0" applyFont="1" applyFill="1" applyBorder="1" applyAlignment="1">
      <alignment wrapText="1"/>
    </xf>
    <xf numFmtId="2" fontId="0" fillId="0" borderId="4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7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2" fontId="0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57421875" style="0" customWidth="1"/>
    <col min="2" max="2" width="41.00390625" style="0" customWidth="1"/>
    <col min="3" max="3" width="9.421875" style="0" customWidth="1"/>
    <col min="4" max="4" width="9.8515625" style="0" customWidth="1"/>
    <col min="5" max="5" width="11.00390625" style="0" customWidth="1"/>
    <col min="6" max="6" width="10.8515625" style="0" customWidth="1"/>
  </cols>
  <sheetData>
    <row r="2" spans="2:6" ht="12.75">
      <c r="B2" s="124" t="s">
        <v>342</v>
      </c>
      <c r="C2" s="124"/>
      <c r="D2" s="124"/>
      <c r="E2" s="124"/>
      <c r="F2" s="124"/>
    </row>
    <row r="3" spans="2:6" ht="12.75">
      <c r="B3" s="128" t="s">
        <v>343</v>
      </c>
      <c r="C3" s="128"/>
      <c r="D3" s="128"/>
      <c r="E3" s="128"/>
      <c r="F3" s="128"/>
    </row>
    <row r="5" spans="2:6" ht="12.75">
      <c r="B5" s="128" t="s">
        <v>275</v>
      </c>
      <c r="C5" s="128"/>
      <c r="D5" s="128"/>
      <c r="E5" s="128"/>
      <c r="F5" s="128"/>
    </row>
    <row r="6" ht="13.5" thickBot="1"/>
    <row r="7" spans="1:14" s="4" customFormat="1" ht="26.25" thickBot="1">
      <c r="A7" s="31" t="s">
        <v>0</v>
      </c>
      <c r="B7" s="3" t="s">
        <v>1</v>
      </c>
      <c r="C7" s="40" t="s">
        <v>42</v>
      </c>
      <c r="D7" s="39" t="s">
        <v>2</v>
      </c>
      <c r="E7" s="37" t="s">
        <v>3</v>
      </c>
      <c r="F7" s="38" t="s">
        <v>41</v>
      </c>
      <c r="G7" s="9"/>
      <c r="H7" s="9"/>
      <c r="I7" s="9"/>
      <c r="J7" s="9"/>
      <c r="K7" s="9"/>
      <c r="L7" s="9"/>
      <c r="M7" s="9"/>
      <c r="N7" s="9"/>
    </row>
    <row r="8" spans="1:6" ht="12.75">
      <c r="A8" s="6"/>
      <c r="B8" s="105" t="s">
        <v>4</v>
      </c>
      <c r="C8" s="8"/>
      <c r="D8" s="8"/>
      <c r="E8" s="8"/>
      <c r="F8" s="8"/>
    </row>
    <row r="9" spans="1:6" ht="12.75">
      <c r="A9" s="6">
        <v>1</v>
      </c>
      <c r="B9" s="34" t="s">
        <v>5</v>
      </c>
      <c r="C9" s="1" t="s">
        <v>6</v>
      </c>
      <c r="D9" s="59">
        <v>235</v>
      </c>
      <c r="E9" s="2"/>
      <c r="F9" s="2">
        <f aca="true" t="shared" si="0" ref="F9:F15">(D9*E9)</f>
        <v>0</v>
      </c>
    </row>
    <row r="10" spans="1:6" ht="25.5" customHeight="1">
      <c r="A10" s="10">
        <v>2</v>
      </c>
      <c r="B10" s="35" t="s">
        <v>61</v>
      </c>
      <c r="C10" s="12" t="s">
        <v>7</v>
      </c>
      <c r="D10" s="60">
        <v>242</v>
      </c>
      <c r="E10" s="14"/>
      <c r="F10" s="14">
        <f t="shared" si="0"/>
        <v>0</v>
      </c>
    </row>
    <row r="11" spans="1:6" ht="12" customHeight="1">
      <c r="A11" s="6">
        <v>3</v>
      </c>
      <c r="B11" s="6" t="s">
        <v>38</v>
      </c>
      <c r="C11" s="1" t="s">
        <v>7</v>
      </c>
      <c r="D11" s="1">
        <f>количества!G56</f>
        <v>9</v>
      </c>
      <c r="E11" s="2"/>
      <c r="F11" s="2">
        <f t="shared" si="0"/>
        <v>0</v>
      </c>
    </row>
    <row r="12" spans="1:6" ht="25.5">
      <c r="A12" s="6">
        <v>4</v>
      </c>
      <c r="B12" s="34" t="s">
        <v>96</v>
      </c>
      <c r="C12" s="1" t="s">
        <v>8</v>
      </c>
      <c r="D12" s="1">
        <f>количества!F56</f>
        <v>9</v>
      </c>
      <c r="E12" s="2"/>
      <c r="F12" s="2">
        <f t="shared" si="0"/>
        <v>0</v>
      </c>
    </row>
    <row r="13" spans="1:6" ht="12.75">
      <c r="A13" s="6">
        <v>5</v>
      </c>
      <c r="B13" s="34" t="s">
        <v>94</v>
      </c>
      <c r="C13" s="1" t="s">
        <v>7</v>
      </c>
      <c r="D13" s="1">
        <f>количества!I56</f>
        <v>2</v>
      </c>
      <c r="E13" s="2"/>
      <c r="F13" s="2">
        <f t="shared" si="0"/>
        <v>0</v>
      </c>
    </row>
    <row r="14" spans="1:6" ht="12.75">
      <c r="A14" s="6">
        <v>6</v>
      </c>
      <c r="B14" s="34" t="s">
        <v>39</v>
      </c>
      <c r="C14" s="1" t="s">
        <v>7</v>
      </c>
      <c r="D14" s="1">
        <f>количества!H56</f>
        <v>7</v>
      </c>
      <c r="E14" s="2"/>
      <c r="F14" s="2">
        <f t="shared" si="0"/>
        <v>0</v>
      </c>
    </row>
    <row r="15" spans="1:6" ht="12.75">
      <c r="A15" s="6">
        <v>7</v>
      </c>
      <c r="B15" s="34" t="s">
        <v>95</v>
      </c>
      <c r="C15" s="1" t="s">
        <v>7</v>
      </c>
      <c r="D15" s="1">
        <f>количества!J56</f>
        <v>2</v>
      </c>
      <c r="E15" s="2"/>
      <c r="F15" s="2">
        <f t="shared" si="0"/>
        <v>0</v>
      </c>
    </row>
    <row r="16" spans="1:6" ht="25.5">
      <c r="A16" s="6">
        <v>8</v>
      </c>
      <c r="B16" s="34" t="s">
        <v>97</v>
      </c>
      <c r="C16" s="1" t="s">
        <v>7</v>
      </c>
      <c r="D16" s="1">
        <v>6</v>
      </c>
      <c r="E16" s="2"/>
      <c r="F16" s="2">
        <f>D16*E16</f>
        <v>0</v>
      </c>
    </row>
    <row r="17" spans="1:6" ht="12.75">
      <c r="A17" s="6">
        <v>9</v>
      </c>
      <c r="B17" s="58" t="s">
        <v>114</v>
      </c>
      <c r="C17" s="1" t="s">
        <v>7</v>
      </c>
      <c r="D17" s="1">
        <v>8</v>
      </c>
      <c r="E17" s="2"/>
      <c r="F17" s="2">
        <f aca="true" t="shared" si="1" ref="F17:F25">(D17*E17)</f>
        <v>0</v>
      </c>
    </row>
    <row r="18" spans="1:6" ht="12.75">
      <c r="A18" s="6">
        <v>10</v>
      </c>
      <c r="B18" s="11" t="s">
        <v>98</v>
      </c>
      <c r="C18" s="1" t="s">
        <v>9</v>
      </c>
      <c r="D18" s="1">
        <v>147</v>
      </c>
      <c r="E18" s="2"/>
      <c r="F18" s="2">
        <f t="shared" si="1"/>
        <v>0</v>
      </c>
    </row>
    <row r="19" spans="1:6" ht="12.75">
      <c r="A19" s="6">
        <v>11</v>
      </c>
      <c r="B19" s="11" t="s">
        <v>47</v>
      </c>
      <c r="C19" s="1" t="s">
        <v>7</v>
      </c>
      <c r="D19" s="1">
        <v>54</v>
      </c>
      <c r="E19" s="2"/>
      <c r="F19" s="2">
        <f t="shared" si="1"/>
        <v>0</v>
      </c>
    </row>
    <row r="20" spans="1:6" ht="12.75">
      <c r="A20" s="6">
        <v>12</v>
      </c>
      <c r="B20" s="11" t="s">
        <v>48</v>
      </c>
      <c r="C20" s="1" t="s">
        <v>7</v>
      </c>
      <c r="D20" s="1">
        <v>28</v>
      </c>
      <c r="E20" s="2"/>
      <c r="F20" s="2">
        <f t="shared" si="1"/>
        <v>0</v>
      </c>
    </row>
    <row r="21" spans="1:6" ht="12.75">
      <c r="A21" s="6">
        <v>13</v>
      </c>
      <c r="B21" s="11" t="s">
        <v>32</v>
      </c>
      <c r="C21" s="1" t="s">
        <v>8</v>
      </c>
      <c r="D21" s="1">
        <v>9</v>
      </c>
      <c r="E21" s="2"/>
      <c r="F21" s="2">
        <f t="shared" si="1"/>
        <v>0</v>
      </c>
    </row>
    <row r="22" spans="1:6" ht="12.75">
      <c r="A22" s="6">
        <v>14</v>
      </c>
      <c r="B22" s="11" t="s">
        <v>10</v>
      </c>
      <c r="C22" s="1" t="s">
        <v>7</v>
      </c>
      <c r="D22" s="1">
        <v>9</v>
      </c>
      <c r="E22" s="2"/>
      <c r="F22" s="2">
        <f t="shared" si="1"/>
        <v>0</v>
      </c>
    </row>
    <row r="23" spans="1:6" ht="12.75">
      <c r="A23" s="6">
        <v>15</v>
      </c>
      <c r="B23" s="11" t="s">
        <v>11</v>
      </c>
      <c r="C23" s="1" t="s">
        <v>7</v>
      </c>
      <c r="D23" s="1">
        <v>9</v>
      </c>
      <c r="E23" s="2"/>
      <c r="F23" s="2">
        <f t="shared" si="1"/>
        <v>0</v>
      </c>
    </row>
    <row r="24" spans="1:6" ht="12.75">
      <c r="A24" s="10">
        <v>16</v>
      </c>
      <c r="B24" s="24" t="s">
        <v>105</v>
      </c>
      <c r="C24" s="12" t="s">
        <v>7</v>
      </c>
      <c r="D24" s="12">
        <v>9</v>
      </c>
      <c r="E24" s="14"/>
      <c r="F24" s="2">
        <f t="shared" si="1"/>
        <v>0</v>
      </c>
    </row>
    <row r="25" spans="1:6" ht="12.75">
      <c r="A25" s="10">
        <v>17</v>
      </c>
      <c r="B25" s="24" t="s">
        <v>49</v>
      </c>
      <c r="C25" s="12" t="s">
        <v>7</v>
      </c>
      <c r="D25" s="12">
        <v>9</v>
      </c>
      <c r="E25" s="14"/>
      <c r="F25" s="2">
        <f t="shared" si="1"/>
        <v>0</v>
      </c>
    </row>
    <row r="26" spans="1:6" ht="12.75">
      <c r="A26" s="10">
        <v>18</v>
      </c>
      <c r="B26" s="24" t="s">
        <v>85</v>
      </c>
      <c r="C26" s="12" t="s">
        <v>7</v>
      </c>
      <c r="D26" s="12">
        <v>1</v>
      </c>
      <c r="E26" s="14"/>
      <c r="F26" s="2">
        <f aca="true" t="shared" si="2" ref="F26:F39">(D26*E26)</f>
        <v>0</v>
      </c>
    </row>
    <row r="27" spans="1:6" ht="12.75">
      <c r="A27" s="10">
        <v>19</v>
      </c>
      <c r="B27" s="24" t="s">
        <v>57</v>
      </c>
      <c r="C27" s="12" t="s">
        <v>9</v>
      </c>
      <c r="D27" s="12">
        <v>320</v>
      </c>
      <c r="E27" s="14"/>
      <c r="F27" s="2">
        <f t="shared" si="2"/>
        <v>0</v>
      </c>
    </row>
    <row r="28" spans="1:6" ht="12.75">
      <c r="A28" s="10">
        <v>20</v>
      </c>
      <c r="B28" s="48" t="s">
        <v>58</v>
      </c>
      <c r="C28" s="12" t="s">
        <v>6</v>
      </c>
      <c r="D28" s="12">
        <v>350</v>
      </c>
      <c r="E28" s="2"/>
      <c r="F28" s="2">
        <f t="shared" si="2"/>
        <v>0</v>
      </c>
    </row>
    <row r="29" spans="1:6" ht="12.75">
      <c r="A29" s="10">
        <v>21</v>
      </c>
      <c r="B29" s="48" t="s">
        <v>197</v>
      </c>
      <c r="C29" s="12" t="s">
        <v>6</v>
      </c>
      <c r="D29" s="12">
        <v>350</v>
      </c>
      <c r="E29" s="5"/>
      <c r="F29" s="2">
        <f t="shared" si="2"/>
        <v>0</v>
      </c>
    </row>
    <row r="30" spans="1:6" ht="25.5">
      <c r="A30" s="10">
        <v>22</v>
      </c>
      <c r="B30" s="56" t="s">
        <v>99</v>
      </c>
      <c r="C30" s="12" t="s">
        <v>8</v>
      </c>
      <c r="D30" s="12">
        <v>67</v>
      </c>
      <c r="E30" s="5"/>
      <c r="F30" s="2">
        <f t="shared" si="2"/>
        <v>0</v>
      </c>
    </row>
    <row r="31" spans="1:6" ht="81" customHeight="1">
      <c r="A31" s="10">
        <v>23</v>
      </c>
      <c r="B31" s="56" t="s">
        <v>337</v>
      </c>
      <c r="C31" s="12" t="s">
        <v>7</v>
      </c>
      <c r="D31" s="12">
        <v>40</v>
      </c>
      <c r="E31" s="5"/>
      <c r="F31" s="2">
        <f t="shared" si="2"/>
        <v>0</v>
      </c>
    </row>
    <row r="32" spans="1:6" ht="38.25">
      <c r="A32" s="10">
        <v>24</v>
      </c>
      <c r="B32" s="56" t="s">
        <v>106</v>
      </c>
      <c r="C32" s="12" t="s">
        <v>8</v>
      </c>
      <c r="D32" s="12">
        <v>22</v>
      </c>
      <c r="E32" s="5"/>
      <c r="F32" s="2">
        <f t="shared" si="2"/>
        <v>0</v>
      </c>
    </row>
    <row r="33" spans="1:6" ht="27" customHeight="1">
      <c r="A33" s="10">
        <v>25</v>
      </c>
      <c r="B33" s="56" t="s">
        <v>104</v>
      </c>
      <c r="C33" s="12" t="s">
        <v>9</v>
      </c>
      <c r="D33" s="12">
        <v>20</v>
      </c>
      <c r="E33" s="5"/>
      <c r="F33" s="2">
        <f t="shared" si="2"/>
        <v>0</v>
      </c>
    </row>
    <row r="34" spans="1:6" ht="15.75" customHeight="1">
      <c r="A34" s="10">
        <v>26</v>
      </c>
      <c r="B34" s="56" t="s">
        <v>168</v>
      </c>
      <c r="C34" s="12" t="s">
        <v>8</v>
      </c>
      <c r="D34" s="12">
        <v>39</v>
      </c>
      <c r="E34" s="5"/>
      <c r="F34" s="2">
        <f t="shared" si="2"/>
        <v>0</v>
      </c>
    </row>
    <row r="35" spans="1:6" ht="15.75" customHeight="1">
      <c r="A35" s="10">
        <v>27</v>
      </c>
      <c r="B35" s="56" t="s">
        <v>183</v>
      </c>
      <c r="C35" s="12" t="s">
        <v>6</v>
      </c>
      <c r="D35" s="12">
        <v>100</v>
      </c>
      <c r="E35" s="5"/>
      <c r="F35" s="2">
        <f t="shared" si="2"/>
        <v>0</v>
      </c>
    </row>
    <row r="36" spans="1:6" ht="12.75">
      <c r="A36" s="10">
        <v>28</v>
      </c>
      <c r="B36" s="48" t="s">
        <v>56</v>
      </c>
      <c r="C36" s="12" t="s">
        <v>6</v>
      </c>
      <c r="D36" s="12">
        <v>210</v>
      </c>
      <c r="E36" s="5"/>
      <c r="F36" s="2">
        <f t="shared" si="2"/>
        <v>0</v>
      </c>
    </row>
    <row r="37" spans="1:6" ht="25.5">
      <c r="A37" s="10">
        <v>29</v>
      </c>
      <c r="B37" s="56" t="s">
        <v>212</v>
      </c>
      <c r="C37" s="12" t="s">
        <v>60</v>
      </c>
      <c r="D37" s="12">
        <v>15</v>
      </c>
      <c r="E37" s="5"/>
      <c r="F37" s="2">
        <f t="shared" si="2"/>
        <v>0</v>
      </c>
    </row>
    <row r="38" spans="1:6" ht="25.5">
      <c r="A38" s="6">
        <v>30</v>
      </c>
      <c r="B38" s="36" t="s">
        <v>40</v>
      </c>
      <c r="C38" s="1" t="s">
        <v>12</v>
      </c>
      <c r="D38" s="1">
        <v>50</v>
      </c>
      <c r="E38" s="5"/>
      <c r="F38" s="2">
        <f t="shared" si="2"/>
        <v>0</v>
      </c>
    </row>
    <row r="39" spans="1:6" ht="12.75">
      <c r="A39" s="10">
        <v>31</v>
      </c>
      <c r="B39" s="35" t="s">
        <v>339</v>
      </c>
      <c r="C39" s="12" t="s">
        <v>6</v>
      </c>
      <c r="D39" s="12">
        <v>50</v>
      </c>
      <c r="E39" s="17"/>
      <c r="F39" s="14">
        <f t="shared" si="2"/>
        <v>0</v>
      </c>
    </row>
    <row r="40" spans="1:6" ht="17.25" customHeight="1" thickBot="1">
      <c r="A40" s="66"/>
      <c r="B40" s="72" t="s">
        <v>103</v>
      </c>
      <c r="C40" s="73"/>
      <c r="D40" s="73"/>
      <c r="E40" s="74"/>
      <c r="F40" s="74">
        <f>SUM(F9:F39)</f>
        <v>0</v>
      </c>
    </row>
    <row r="41" spans="1:6" ht="19.5" customHeight="1" thickBot="1">
      <c r="A41" s="69"/>
      <c r="B41" s="104" t="s">
        <v>100</v>
      </c>
      <c r="C41" s="70"/>
      <c r="D41" s="70"/>
      <c r="E41" s="71"/>
      <c r="F41" s="71"/>
    </row>
    <row r="42" spans="1:6" ht="68.25" customHeight="1">
      <c r="A42" s="20">
        <v>1</v>
      </c>
      <c r="B42" s="122" t="s">
        <v>129</v>
      </c>
      <c r="C42" s="108" t="s">
        <v>102</v>
      </c>
      <c r="D42" s="108">
        <v>110</v>
      </c>
      <c r="E42" s="123"/>
      <c r="F42" s="123">
        <f aca="true" t="shared" si="3" ref="F42:F56">(D42*E42)</f>
        <v>0</v>
      </c>
    </row>
    <row r="43" spans="1:6" ht="56.25" customHeight="1">
      <c r="A43" s="6">
        <v>2</v>
      </c>
      <c r="B43" s="64" t="s">
        <v>276</v>
      </c>
      <c r="C43" s="125" t="s">
        <v>101</v>
      </c>
      <c r="D43" s="126"/>
      <c r="E43" s="127"/>
      <c r="F43" s="2"/>
    </row>
    <row r="44" spans="1:6" ht="88.5" customHeight="1">
      <c r="A44" s="107">
        <v>3</v>
      </c>
      <c r="B44" s="106" t="s">
        <v>278</v>
      </c>
      <c r="C44" s="7" t="s">
        <v>8</v>
      </c>
      <c r="D44" s="108">
        <v>80</v>
      </c>
      <c r="E44" s="5"/>
      <c r="F44" s="2">
        <f>(D44*E44)</f>
        <v>0</v>
      </c>
    </row>
    <row r="45" spans="1:6" ht="25.5">
      <c r="A45" s="106">
        <v>4</v>
      </c>
      <c r="B45" s="106" t="s">
        <v>277</v>
      </c>
      <c r="C45" s="7" t="s">
        <v>8</v>
      </c>
      <c r="D45" s="108">
        <v>40</v>
      </c>
      <c r="E45" s="5"/>
      <c r="F45" s="2">
        <f t="shared" si="3"/>
        <v>0</v>
      </c>
    </row>
    <row r="46" spans="1:6" ht="45" customHeight="1">
      <c r="A46" s="8">
        <v>5</v>
      </c>
      <c r="B46" s="64" t="s">
        <v>107</v>
      </c>
      <c r="C46" s="7" t="s">
        <v>9</v>
      </c>
      <c r="D46" s="7">
        <v>20</v>
      </c>
      <c r="E46" s="5"/>
      <c r="F46" s="2">
        <f t="shared" si="3"/>
        <v>0</v>
      </c>
    </row>
    <row r="47" spans="1:6" ht="105.75" customHeight="1">
      <c r="A47" s="20">
        <v>10</v>
      </c>
      <c r="B47" s="64" t="s">
        <v>279</v>
      </c>
      <c r="C47" s="16" t="s">
        <v>8</v>
      </c>
      <c r="D47" s="16">
        <v>8</v>
      </c>
      <c r="E47" s="17"/>
      <c r="F47" s="14">
        <f t="shared" si="3"/>
        <v>0</v>
      </c>
    </row>
    <row r="48" spans="1:6" ht="51" customHeight="1">
      <c r="A48" s="6">
        <v>11</v>
      </c>
      <c r="B48" s="36" t="s">
        <v>131</v>
      </c>
      <c r="C48" s="1" t="s">
        <v>9</v>
      </c>
      <c r="D48" s="1">
        <v>80</v>
      </c>
      <c r="E48" s="2"/>
      <c r="F48" s="14">
        <f t="shared" si="3"/>
        <v>0</v>
      </c>
    </row>
    <row r="49" spans="1:6" ht="18" customHeight="1">
      <c r="A49" s="10">
        <v>12</v>
      </c>
      <c r="B49" s="81" t="s">
        <v>130</v>
      </c>
      <c r="C49" s="12" t="s">
        <v>7</v>
      </c>
      <c r="D49" s="12">
        <v>201</v>
      </c>
      <c r="E49" s="14"/>
      <c r="F49" s="14">
        <f t="shared" si="3"/>
        <v>0</v>
      </c>
    </row>
    <row r="50" spans="1:6" ht="18" customHeight="1">
      <c r="A50" s="10">
        <v>13</v>
      </c>
      <c r="B50" s="81" t="s">
        <v>165</v>
      </c>
      <c r="C50" s="12" t="s">
        <v>60</v>
      </c>
      <c r="D50" s="12">
        <v>50</v>
      </c>
      <c r="E50" s="14"/>
      <c r="F50" s="14">
        <f t="shared" si="3"/>
        <v>0</v>
      </c>
    </row>
    <row r="51" spans="1:6" ht="25.5" customHeight="1">
      <c r="A51" s="10">
        <v>14</v>
      </c>
      <c r="B51" s="81" t="s">
        <v>170</v>
      </c>
      <c r="C51" s="12" t="s">
        <v>6</v>
      </c>
      <c r="D51" s="12">
        <v>190</v>
      </c>
      <c r="E51" s="14"/>
      <c r="F51" s="14">
        <f t="shared" si="3"/>
        <v>0</v>
      </c>
    </row>
    <row r="52" spans="1:6" ht="17.25" customHeight="1">
      <c r="A52" s="10">
        <v>15</v>
      </c>
      <c r="B52" s="81" t="s">
        <v>166</v>
      </c>
      <c r="C52" s="12" t="s">
        <v>9</v>
      </c>
      <c r="D52" s="12">
        <v>210</v>
      </c>
      <c r="E52" s="14"/>
      <c r="F52" s="14">
        <f t="shared" si="3"/>
        <v>0</v>
      </c>
    </row>
    <row r="53" spans="1:6" ht="44.25" customHeight="1">
      <c r="A53" s="10">
        <v>16</v>
      </c>
      <c r="B53" s="81" t="s">
        <v>167</v>
      </c>
      <c r="C53" s="12" t="s">
        <v>8</v>
      </c>
      <c r="D53" s="12">
        <v>134</v>
      </c>
      <c r="E53" s="14"/>
      <c r="F53" s="14">
        <f t="shared" si="3"/>
        <v>0</v>
      </c>
    </row>
    <row r="54" spans="1:6" ht="105" customHeight="1">
      <c r="A54" s="10">
        <v>17</v>
      </c>
      <c r="B54" s="109" t="s">
        <v>338</v>
      </c>
      <c r="C54" s="12" t="s">
        <v>9</v>
      </c>
      <c r="D54" s="12">
        <v>35</v>
      </c>
      <c r="E54" s="14"/>
      <c r="F54" s="14">
        <f t="shared" si="3"/>
        <v>0</v>
      </c>
    </row>
    <row r="55" spans="1:6" ht="45.75" customHeight="1">
      <c r="A55" s="10">
        <v>18</v>
      </c>
      <c r="B55" s="109" t="s">
        <v>281</v>
      </c>
      <c r="C55" s="110" t="s">
        <v>282</v>
      </c>
      <c r="D55" s="110">
        <v>150</v>
      </c>
      <c r="E55" s="111"/>
      <c r="F55" s="14">
        <f t="shared" si="3"/>
        <v>0</v>
      </c>
    </row>
    <row r="56" spans="1:6" ht="36" customHeight="1">
      <c r="A56" s="10">
        <v>19</v>
      </c>
      <c r="B56" s="109" t="s">
        <v>298</v>
      </c>
      <c r="C56" s="12" t="s">
        <v>6</v>
      </c>
      <c r="D56" s="110">
        <v>15</v>
      </c>
      <c r="E56" s="111"/>
      <c r="F56" s="14">
        <f t="shared" si="3"/>
        <v>0</v>
      </c>
    </row>
    <row r="57" spans="1:6" ht="13.5" thickBot="1">
      <c r="A57" s="66"/>
      <c r="B57" s="75" t="s">
        <v>307</v>
      </c>
      <c r="C57" s="73"/>
      <c r="D57" s="73"/>
      <c r="E57" s="74"/>
      <c r="F57" s="74">
        <f>SUM(F42:F56)</f>
        <v>0</v>
      </c>
    </row>
    <row r="58" spans="1:6" ht="13.5" thickBot="1">
      <c r="A58" s="8"/>
      <c r="B58" s="105" t="s">
        <v>110</v>
      </c>
      <c r="C58" s="67"/>
      <c r="D58" s="67"/>
      <c r="E58" s="68"/>
      <c r="F58" s="68"/>
    </row>
    <row r="59" spans="1:6" ht="42.75" customHeight="1">
      <c r="A59" s="42">
        <v>1</v>
      </c>
      <c r="B59" s="112" t="s">
        <v>314</v>
      </c>
      <c r="C59" s="49" t="s">
        <v>6</v>
      </c>
      <c r="D59" s="7">
        <v>642</v>
      </c>
      <c r="E59" s="5"/>
      <c r="F59" s="2">
        <f aca="true" t="shared" si="4" ref="F59:F67">(D59*E59)</f>
        <v>0</v>
      </c>
    </row>
    <row r="60" spans="1:6" ht="12.75">
      <c r="A60" s="43">
        <v>2</v>
      </c>
      <c r="B60" s="44" t="s">
        <v>44</v>
      </c>
      <c r="C60" s="45" t="s">
        <v>9</v>
      </c>
      <c r="D60" s="7">
        <v>201</v>
      </c>
      <c r="E60" s="5"/>
      <c r="F60" s="2">
        <f t="shared" si="4"/>
        <v>0</v>
      </c>
    </row>
    <row r="61" spans="1:6" ht="12.75">
      <c r="A61" s="43">
        <v>3</v>
      </c>
      <c r="B61" s="44" t="s">
        <v>45</v>
      </c>
      <c r="C61" s="45" t="s">
        <v>7</v>
      </c>
      <c r="D61" s="7">
        <v>350</v>
      </c>
      <c r="E61" s="5"/>
      <c r="F61" s="2">
        <f t="shared" si="4"/>
        <v>0</v>
      </c>
    </row>
    <row r="62" spans="1:6" ht="25.5">
      <c r="A62" s="43">
        <v>4</v>
      </c>
      <c r="B62" s="65" t="s">
        <v>315</v>
      </c>
      <c r="C62" s="46" t="s">
        <v>6</v>
      </c>
      <c r="D62" s="7">
        <v>692</v>
      </c>
      <c r="E62" s="5"/>
      <c r="F62" s="2">
        <f t="shared" si="4"/>
        <v>0</v>
      </c>
    </row>
    <row r="63" spans="1:6" ht="12.75">
      <c r="A63" s="43">
        <v>5</v>
      </c>
      <c r="B63" s="44" t="s">
        <v>50</v>
      </c>
      <c r="C63" s="46" t="s">
        <v>6</v>
      </c>
      <c r="D63" s="7">
        <v>300</v>
      </c>
      <c r="E63" s="5"/>
      <c r="F63" s="2">
        <f t="shared" si="4"/>
        <v>0</v>
      </c>
    </row>
    <row r="64" spans="1:6" ht="25.5">
      <c r="A64" s="43">
        <v>6</v>
      </c>
      <c r="B64" s="44" t="s">
        <v>108</v>
      </c>
      <c r="C64" s="46" t="s">
        <v>6</v>
      </c>
      <c r="D64" s="7">
        <v>300</v>
      </c>
      <c r="E64" s="5"/>
      <c r="F64" s="2">
        <f t="shared" si="4"/>
        <v>0</v>
      </c>
    </row>
    <row r="65" spans="1:6" ht="12.75">
      <c r="A65" s="43">
        <v>7</v>
      </c>
      <c r="B65" s="65" t="s">
        <v>46</v>
      </c>
      <c r="C65" s="46" t="s">
        <v>6</v>
      </c>
      <c r="D65" s="7">
        <v>20</v>
      </c>
      <c r="E65" s="5"/>
      <c r="F65" s="2">
        <f t="shared" si="4"/>
        <v>0</v>
      </c>
    </row>
    <row r="66" spans="1:6" ht="12.75">
      <c r="A66" s="43">
        <v>8</v>
      </c>
      <c r="B66" s="44" t="s">
        <v>109</v>
      </c>
      <c r="C66" s="46" t="s">
        <v>6</v>
      </c>
      <c r="D66" s="7">
        <v>128</v>
      </c>
      <c r="E66" s="5"/>
      <c r="F66" s="2">
        <f t="shared" si="4"/>
        <v>0</v>
      </c>
    </row>
    <row r="67" spans="1:6" ht="17.25" customHeight="1">
      <c r="A67" s="8">
        <v>9</v>
      </c>
      <c r="B67" s="106" t="s">
        <v>316</v>
      </c>
      <c r="C67" s="7" t="s">
        <v>6</v>
      </c>
      <c r="D67" s="7">
        <v>10</v>
      </c>
      <c r="E67" s="5"/>
      <c r="F67" s="2">
        <f t="shared" si="4"/>
        <v>0</v>
      </c>
    </row>
    <row r="68" spans="1:6" ht="6" customHeight="1" hidden="1">
      <c r="A68" s="20">
        <v>10</v>
      </c>
      <c r="B68" s="76" t="s">
        <v>132</v>
      </c>
      <c r="C68" s="16" t="s">
        <v>7</v>
      </c>
      <c r="D68" s="16">
        <v>10</v>
      </c>
      <c r="E68" s="17"/>
      <c r="F68" s="14">
        <f aca="true" t="shared" si="5" ref="F68:F74">(D68*E68)</f>
        <v>0</v>
      </c>
    </row>
    <row r="69" spans="1:6" ht="57.75" customHeight="1">
      <c r="A69" s="6">
        <v>11</v>
      </c>
      <c r="B69" s="64" t="s">
        <v>317</v>
      </c>
      <c r="C69" s="1" t="s">
        <v>9</v>
      </c>
      <c r="D69" s="1">
        <v>60</v>
      </c>
      <c r="E69" s="2"/>
      <c r="F69" s="14">
        <f t="shared" si="5"/>
        <v>0</v>
      </c>
    </row>
    <row r="70" spans="1:6" ht="12.75">
      <c r="A70" s="6">
        <v>12</v>
      </c>
      <c r="B70" s="36" t="s">
        <v>201</v>
      </c>
      <c r="C70" s="1" t="s">
        <v>7</v>
      </c>
      <c r="D70" s="1">
        <v>60</v>
      </c>
      <c r="E70" s="2"/>
      <c r="F70" s="14">
        <f t="shared" si="5"/>
        <v>0</v>
      </c>
    </row>
    <row r="71" spans="1:6" ht="12.75">
      <c r="A71" s="6">
        <v>13</v>
      </c>
      <c r="B71" s="113" t="s">
        <v>318</v>
      </c>
      <c r="C71" s="1" t="s">
        <v>8</v>
      </c>
      <c r="D71" s="1">
        <v>3</v>
      </c>
      <c r="E71" s="2"/>
      <c r="F71" s="14">
        <f t="shared" si="5"/>
        <v>0</v>
      </c>
    </row>
    <row r="72" spans="1:6" ht="25.5">
      <c r="A72" s="6">
        <v>14</v>
      </c>
      <c r="B72" s="36" t="s">
        <v>202</v>
      </c>
      <c r="C72" s="114" t="s">
        <v>223</v>
      </c>
      <c r="D72" s="114">
        <v>25</v>
      </c>
      <c r="E72" s="2"/>
      <c r="F72" s="14">
        <f t="shared" si="5"/>
        <v>0</v>
      </c>
    </row>
    <row r="73" spans="1:6" ht="12.75">
      <c r="A73" s="10">
        <v>15</v>
      </c>
      <c r="B73" s="109" t="s">
        <v>319</v>
      </c>
      <c r="C73" s="114" t="s">
        <v>223</v>
      </c>
      <c r="D73" s="114">
        <v>25</v>
      </c>
      <c r="E73" s="14"/>
      <c r="F73" s="14">
        <f t="shared" si="5"/>
        <v>0</v>
      </c>
    </row>
    <row r="74" spans="1:6" ht="51">
      <c r="A74" s="10">
        <v>16</v>
      </c>
      <c r="B74" s="109" t="s">
        <v>334</v>
      </c>
      <c r="C74" s="120" t="s">
        <v>6</v>
      </c>
      <c r="D74" s="121">
        <v>492</v>
      </c>
      <c r="E74" s="111"/>
      <c r="F74" s="14">
        <f t="shared" si="5"/>
        <v>0</v>
      </c>
    </row>
    <row r="75" spans="1:6" ht="13.5" thickBot="1">
      <c r="A75" s="66"/>
      <c r="B75" s="75" t="s">
        <v>308</v>
      </c>
      <c r="C75" s="73"/>
      <c r="D75" s="73"/>
      <c r="E75" s="74"/>
      <c r="F75" s="74">
        <f>SUM(F59:F71)</f>
        <v>0</v>
      </c>
    </row>
    <row r="76" spans="1:6" ht="12.75">
      <c r="A76" s="6"/>
      <c r="B76" s="102" t="s">
        <v>111</v>
      </c>
      <c r="C76" s="1"/>
      <c r="D76" s="1"/>
      <c r="E76" s="2"/>
      <c r="F76" s="2"/>
    </row>
    <row r="77" spans="1:6" ht="12.75">
      <c r="A77" s="6">
        <v>1</v>
      </c>
      <c r="B77" s="11" t="s">
        <v>14</v>
      </c>
      <c r="C77" s="1" t="s">
        <v>8</v>
      </c>
      <c r="D77" s="1">
        <v>8</v>
      </c>
      <c r="E77" s="2"/>
      <c r="F77" s="2">
        <f aca="true" t="shared" si="6" ref="F77:F100">(D77*E77)</f>
        <v>0</v>
      </c>
    </row>
    <row r="78" spans="1:6" ht="12.75">
      <c r="A78" s="6">
        <v>2</v>
      </c>
      <c r="B78" s="11" t="s">
        <v>15</v>
      </c>
      <c r="C78" s="1" t="s">
        <v>7</v>
      </c>
      <c r="D78" s="1">
        <v>235</v>
      </c>
      <c r="E78" s="2"/>
      <c r="F78" s="2">
        <f>(D78*E78)</f>
        <v>0</v>
      </c>
    </row>
    <row r="79" spans="1:6" ht="12.75">
      <c r="A79" s="6">
        <v>3</v>
      </c>
      <c r="B79" s="11" t="s">
        <v>112</v>
      </c>
      <c r="C79" s="1" t="s">
        <v>16</v>
      </c>
      <c r="D79" s="1">
        <v>235</v>
      </c>
      <c r="E79" s="2"/>
      <c r="F79" s="2">
        <f t="shared" si="6"/>
        <v>0</v>
      </c>
    </row>
    <row r="80" spans="1:6" ht="38.25">
      <c r="A80" s="6">
        <v>4</v>
      </c>
      <c r="B80" s="34" t="s">
        <v>126</v>
      </c>
      <c r="C80" s="1" t="s">
        <v>7</v>
      </c>
      <c r="D80" s="84">
        <v>235</v>
      </c>
      <c r="E80" s="14"/>
      <c r="F80" s="2">
        <f t="shared" si="6"/>
        <v>0</v>
      </c>
    </row>
    <row r="81" spans="1:6" ht="12.75">
      <c r="A81" s="6">
        <v>5</v>
      </c>
      <c r="B81" s="35" t="s">
        <v>113</v>
      </c>
      <c r="C81" s="16" t="s">
        <v>16</v>
      </c>
      <c r="D81" s="60">
        <v>242</v>
      </c>
      <c r="E81" s="14"/>
      <c r="F81" s="2">
        <f t="shared" si="6"/>
        <v>0</v>
      </c>
    </row>
    <row r="82" spans="1:6" ht="38.25">
      <c r="A82" s="80">
        <v>6</v>
      </c>
      <c r="B82" s="35" t="s">
        <v>127</v>
      </c>
      <c r="C82" s="12" t="s">
        <v>7</v>
      </c>
      <c r="D82" s="60">
        <v>202</v>
      </c>
      <c r="E82" s="14"/>
      <c r="F82" s="2">
        <f t="shared" si="6"/>
        <v>0</v>
      </c>
    </row>
    <row r="83" spans="1:6" ht="38.25">
      <c r="A83" s="22">
        <v>7</v>
      </c>
      <c r="B83" s="35" t="s">
        <v>128</v>
      </c>
      <c r="C83" s="12" t="s">
        <v>7</v>
      </c>
      <c r="D83" s="60">
        <v>40</v>
      </c>
      <c r="E83" s="14"/>
      <c r="F83" s="2">
        <f t="shared" si="6"/>
        <v>0</v>
      </c>
    </row>
    <row r="84" spans="1:6" ht="25.5">
      <c r="A84" s="10">
        <v>8</v>
      </c>
      <c r="B84" s="35" t="s">
        <v>43</v>
      </c>
      <c r="C84" s="12" t="s">
        <v>8</v>
      </c>
      <c r="D84" s="12">
        <v>16</v>
      </c>
      <c r="E84" s="14"/>
      <c r="F84" s="2">
        <f t="shared" si="6"/>
        <v>0</v>
      </c>
    </row>
    <row r="85" spans="1:6" ht="12.75">
      <c r="A85" s="6">
        <v>9</v>
      </c>
      <c r="B85" s="58" t="s">
        <v>320</v>
      </c>
      <c r="C85" s="1" t="s">
        <v>9</v>
      </c>
      <c r="D85" s="1">
        <v>20</v>
      </c>
      <c r="E85" s="2"/>
      <c r="F85" s="2">
        <f t="shared" si="6"/>
        <v>0</v>
      </c>
    </row>
    <row r="86" spans="1:6" ht="25.5">
      <c r="A86" s="6">
        <v>10</v>
      </c>
      <c r="B86" s="36" t="s">
        <v>51</v>
      </c>
      <c r="C86" s="1" t="s">
        <v>7</v>
      </c>
      <c r="D86" s="1">
        <v>156</v>
      </c>
      <c r="E86" s="2"/>
      <c r="F86" s="2">
        <f t="shared" si="6"/>
        <v>0</v>
      </c>
    </row>
    <row r="87" spans="1:6" ht="12.75">
      <c r="A87" s="8">
        <v>11</v>
      </c>
      <c r="B87" s="41" t="s">
        <v>162</v>
      </c>
      <c r="C87" s="7" t="s">
        <v>6</v>
      </c>
      <c r="D87" s="7">
        <v>1700</v>
      </c>
      <c r="E87" s="5"/>
      <c r="F87" s="2">
        <f t="shared" si="6"/>
        <v>0</v>
      </c>
    </row>
    <row r="88" spans="1:6" ht="12.75">
      <c r="A88" s="8">
        <v>12</v>
      </c>
      <c r="B88" s="15" t="s">
        <v>163</v>
      </c>
      <c r="C88" s="7" t="s">
        <v>6</v>
      </c>
      <c r="D88" s="7">
        <v>1975</v>
      </c>
      <c r="E88" s="5"/>
      <c r="F88" s="2">
        <f t="shared" si="6"/>
        <v>0</v>
      </c>
    </row>
    <row r="89" spans="1:6" ht="12.75">
      <c r="A89" s="6">
        <v>13</v>
      </c>
      <c r="B89" s="11" t="s">
        <v>164</v>
      </c>
      <c r="C89" s="1" t="s">
        <v>7</v>
      </c>
      <c r="D89" s="1">
        <v>593</v>
      </c>
      <c r="E89" s="2"/>
      <c r="F89" s="2">
        <f t="shared" si="6"/>
        <v>0</v>
      </c>
    </row>
    <row r="90" spans="1:6" ht="25.5">
      <c r="A90" s="6">
        <v>14</v>
      </c>
      <c r="B90" s="56" t="s">
        <v>321</v>
      </c>
      <c r="C90" s="1" t="s">
        <v>8</v>
      </c>
      <c r="D90" s="1">
        <v>8</v>
      </c>
      <c r="E90" s="2"/>
      <c r="F90" s="2">
        <f t="shared" si="6"/>
        <v>0</v>
      </c>
    </row>
    <row r="91" spans="1:6" ht="33" customHeight="1">
      <c r="A91" s="6">
        <v>15</v>
      </c>
      <c r="B91" s="56" t="s">
        <v>322</v>
      </c>
      <c r="C91" s="1" t="s">
        <v>6</v>
      </c>
      <c r="D91" s="1">
        <v>25</v>
      </c>
      <c r="E91" s="2"/>
      <c r="F91" s="2">
        <f t="shared" si="6"/>
        <v>0</v>
      </c>
    </row>
    <row r="92" spans="1:6" ht="12.75">
      <c r="A92" s="6">
        <v>16</v>
      </c>
      <c r="B92" s="11" t="s">
        <v>169</v>
      </c>
      <c r="C92" s="1" t="s">
        <v>8</v>
      </c>
      <c r="D92" s="1">
        <v>39</v>
      </c>
      <c r="E92" s="2"/>
      <c r="F92" s="2">
        <f t="shared" si="6"/>
        <v>0</v>
      </c>
    </row>
    <row r="93" spans="1:6" ht="32.25" customHeight="1">
      <c r="A93" s="6">
        <v>17</v>
      </c>
      <c r="B93" s="34" t="s">
        <v>302</v>
      </c>
      <c r="C93" s="1" t="s">
        <v>6</v>
      </c>
      <c r="D93" s="1">
        <v>950</v>
      </c>
      <c r="E93" s="2"/>
      <c r="F93" s="2">
        <f t="shared" si="6"/>
        <v>0</v>
      </c>
    </row>
    <row r="94" spans="1:6" ht="38.25">
      <c r="A94" s="34">
        <v>18</v>
      </c>
      <c r="B94" s="34" t="s">
        <v>299</v>
      </c>
      <c r="C94" s="47" t="s">
        <v>7</v>
      </c>
      <c r="D94" s="7">
        <v>50</v>
      </c>
      <c r="E94" s="5"/>
      <c r="F94" s="2">
        <f t="shared" si="6"/>
        <v>0</v>
      </c>
    </row>
    <row r="95" spans="1:6" ht="38.25">
      <c r="A95" s="8">
        <v>19</v>
      </c>
      <c r="B95" s="41" t="s">
        <v>280</v>
      </c>
      <c r="C95" s="7" t="s">
        <v>8</v>
      </c>
      <c r="D95" s="7">
        <v>18</v>
      </c>
      <c r="E95" s="5"/>
      <c r="F95" s="2">
        <f t="shared" si="6"/>
        <v>0</v>
      </c>
    </row>
    <row r="96" spans="1:6" ht="25.5">
      <c r="A96" s="8">
        <v>20</v>
      </c>
      <c r="B96" s="41" t="s">
        <v>185</v>
      </c>
      <c r="C96" s="7" t="s">
        <v>8</v>
      </c>
      <c r="D96" s="7">
        <v>8</v>
      </c>
      <c r="E96" s="5"/>
      <c r="F96" s="2">
        <f t="shared" si="6"/>
        <v>0</v>
      </c>
    </row>
    <row r="97" spans="1:6" ht="25.5">
      <c r="A97" s="8">
        <v>21</v>
      </c>
      <c r="B97" s="106" t="s">
        <v>300</v>
      </c>
      <c r="C97" s="108" t="s">
        <v>8</v>
      </c>
      <c r="D97" s="108">
        <v>5</v>
      </c>
      <c r="E97" s="5"/>
      <c r="F97" s="2">
        <f t="shared" si="6"/>
        <v>0</v>
      </c>
    </row>
    <row r="98" spans="1:6" ht="25.5">
      <c r="A98" s="8">
        <v>22</v>
      </c>
      <c r="B98" s="41" t="s">
        <v>186</v>
      </c>
      <c r="C98" s="7"/>
      <c r="D98" s="7">
        <v>2</v>
      </c>
      <c r="E98" s="5"/>
      <c r="F98" s="2">
        <f t="shared" si="6"/>
        <v>0</v>
      </c>
    </row>
    <row r="99" spans="1:6" ht="25.5">
      <c r="A99" s="8">
        <v>23</v>
      </c>
      <c r="B99" s="41" t="s">
        <v>187</v>
      </c>
      <c r="C99" s="7" t="s">
        <v>8</v>
      </c>
      <c r="D99" s="7">
        <v>4</v>
      </c>
      <c r="E99" s="5"/>
      <c r="F99" s="2">
        <f t="shared" si="6"/>
        <v>0</v>
      </c>
    </row>
    <row r="100" spans="1:6" ht="25.5">
      <c r="A100" s="8">
        <v>24</v>
      </c>
      <c r="B100" s="41" t="s">
        <v>188</v>
      </c>
      <c r="C100" s="7" t="s">
        <v>8</v>
      </c>
      <c r="D100" s="7">
        <v>4</v>
      </c>
      <c r="E100" s="5"/>
      <c r="F100" s="2">
        <f t="shared" si="6"/>
        <v>0</v>
      </c>
    </row>
    <row r="101" spans="1:6" ht="12.75">
      <c r="A101" s="8">
        <v>25</v>
      </c>
      <c r="B101" s="15" t="s">
        <v>17</v>
      </c>
      <c r="C101" s="7" t="s">
        <v>8</v>
      </c>
      <c r="D101" s="7">
        <v>6</v>
      </c>
      <c r="E101" s="5"/>
      <c r="F101" s="2">
        <f aca="true" t="shared" si="7" ref="F101:F130">(D101*E101)</f>
        <v>0</v>
      </c>
    </row>
    <row r="102" spans="1:6" ht="12.75">
      <c r="A102" s="8">
        <v>26</v>
      </c>
      <c r="B102" s="15" t="s">
        <v>19</v>
      </c>
      <c r="C102" s="7" t="s">
        <v>7</v>
      </c>
      <c r="D102" s="7">
        <v>6</v>
      </c>
      <c r="E102" s="5"/>
      <c r="F102" s="2">
        <f t="shared" si="7"/>
        <v>0</v>
      </c>
    </row>
    <row r="103" spans="1:6" ht="12.75">
      <c r="A103" s="8">
        <v>27</v>
      </c>
      <c r="B103" s="15" t="s">
        <v>18</v>
      </c>
      <c r="C103" s="7" t="s">
        <v>7</v>
      </c>
      <c r="D103" s="7">
        <v>6</v>
      </c>
      <c r="E103" s="5"/>
      <c r="F103" s="2">
        <f t="shared" si="7"/>
        <v>0</v>
      </c>
    </row>
    <row r="104" spans="1:6" ht="12.75">
      <c r="A104" s="6">
        <v>28</v>
      </c>
      <c r="B104" s="11" t="s">
        <v>20</v>
      </c>
      <c r="C104" s="1" t="s">
        <v>7</v>
      </c>
      <c r="D104" s="1">
        <v>6</v>
      </c>
      <c r="E104" s="2"/>
      <c r="F104" s="2">
        <f t="shared" si="7"/>
        <v>0</v>
      </c>
    </row>
    <row r="105" spans="1:6" ht="25.5">
      <c r="A105" s="6">
        <v>29</v>
      </c>
      <c r="B105" s="34" t="s">
        <v>21</v>
      </c>
      <c r="C105" s="1" t="s">
        <v>7</v>
      </c>
      <c r="D105" s="1">
        <v>2</v>
      </c>
      <c r="E105" s="2"/>
      <c r="F105" s="2">
        <f t="shared" si="7"/>
        <v>0</v>
      </c>
    </row>
    <row r="106" spans="1:6" ht="12.75">
      <c r="A106" s="8">
        <v>30</v>
      </c>
      <c r="B106" s="15" t="s">
        <v>37</v>
      </c>
      <c r="C106" s="7" t="s">
        <v>8</v>
      </c>
      <c r="D106" s="7">
        <v>8</v>
      </c>
      <c r="E106" s="5"/>
      <c r="F106" s="2">
        <f t="shared" si="7"/>
        <v>0</v>
      </c>
    </row>
    <row r="107" spans="1:6" ht="25.5">
      <c r="A107" s="6">
        <v>31</v>
      </c>
      <c r="B107" s="36" t="s">
        <v>52</v>
      </c>
      <c r="C107" s="1" t="s">
        <v>9</v>
      </c>
      <c r="D107" s="1">
        <v>60</v>
      </c>
      <c r="E107" s="2"/>
      <c r="F107" s="2">
        <f t="shared" si="7"/>
        <v>0</v>
      </c>
    </row>
    <row r="108" spans="1:6" ht="12.75">
      <c r="A108" s="20">
        <v>32</v>
      </c>
      <c r="B108" s="25" t="s">
        <v>23</v>
      </c>
      <c r="C108" s="16" t="s">
        <v>7</v>
      </c>
      <c r="D108" s="16">
        <v>60</v>
      </c>
      <c r="E108" s="17"/>
      <c r="F108" s="2">
        <f t="shared" si="7"/>
        <v>0</v>
      </c>
    </row>
    <row r="109" spans="1:6" ht="25.5">
      <c r="A109" s="6">
        <v>33</v>
      </c>
      <c r="B109" s="36" t="s">
        <v>53</v>
      </c>
      <c r="C109" s="1" t="s">
        <v>7</v>
      </c>
      <c r="D109" s="1">
        <v>9</v>
      </c>
      <c r="E109" s="2"/>
      <c r="F109" s="2">
        <f t="shared" si="7"/>
        <v>0</v>
      </c>
    </row>
    <row r="110" spans="1:6" ht="12.75">
      <c r="A110" s="8">
        <v>34</v>
      </c>
      <c r="B110" s="15" t="s">
        <v>54</v>
      </c>
      <c r="C110" s="7" t="s">
        <v>7</v>
      </c>
      <c r="D110" s="7">
        <v>18</v>
      </c>
      <c r="E110" s="5"/>
      <c r="F110" s="5">
        <f t="shared" si="7"/>
        <v>0</v>
      </c>
    </row>
    <row r="111" spans="1:6" ht="25.5">
      <c r="A111" s="6">
        <v>35</v>
      </c>
      <c r="B111" s="36" t="s">
        <v>115</v>
      </c>
      <c r="C111" s="1" t="s">
        <v>9</v>
      </c>
      <c r="D111" s="1">
        <v>18</v>
      </c>
      <c r="E111" s="2"/>
      <c r="F111" s="2">
        <f aca="true" t="shared" si="8" ref="F111:F122">(D111*E111)</f>
        <v>0</v>
      </c>
    </row>
    <row r="112" spans="1:6" ht="12.75">
      <c r="A112" s="20">
        <v>36</v>
      </c>
      <c r="B112" s="25" t="s">
        <v>23</v>
      </c>
      <c r="C112" s="16" t="s">
        <v>7</v>
      </c>
      <c r="D112" s="16">
        <v>36</v>
      </c>
      <c r="E112" s="17"/>
      <c r="F112" s="2">
        <f t="shared" si="8"/>
        <v>0</v>
      </c>
    </row>
    <row r="113" spans="1:6" ht="25.5">
      <c r="A113" s="6">
        <v>37</v>
      </c>
      <c r="B113" s="36" t="s">
        <v>116</v>
      </c>
      <c r="C113" s="1" t="s">
        <v>9</v>
      </c>
      <c r="D113" s="1">
        <v>18</v>
      </c>
      <c r="E113" s="2"/>
      <c r="F113" s="2">
        <f t="shared" si="8"/>
        <v>0</v>
      </c>
    </row>
    <row r="114" spans="1:6" ht="12.75">
      <c r="A114" s="6">
        <v>38</v>
      </c>
      <c r="B114" s="6" t="s">
        <v>23</v>
      </c>
      <c r="C114" s="1" t="s">
        <v>7</v>
      </c>
      <c r="D114" s="1">
        <v>10</v>
      </c>
      <c r="E114" s="2"/>
      <c r="F114" s="2">
        <f t="shared" si="8"/>
        <v>0</v>
      </c>
    </row>
    <row r="115" spans="1:6" ht="12.75">
      <c r="A115" s="6">
        <v>39</v>
      </c>
      <c r="B115" s="15" t="s">
        <v>171</v>
      </c>
      <c r="C115" s="7" t="s">
        <v>7</v>
      </c>
      <c r="D115" s="7">
        <v>60</v>
      </c>
      <c r="E115" s="5"/>
      <c r="F115" s="2">
        <f t="shared" si="8"/>
        <v>0</v>
      </c>
    </row>
    <row r="116" spans="1:6" ht="12.75">
      <c r="A116" s="6">
        <v>40</v>
      </c>
      <c r="B116" s="15" t="s">
        <v>172</v>
      </c>
      <c r="C116" s="7" t="s">
        <v>7</v>
      </c>
      <c r="D116" s="7">
        <v>60</v>
      </c>
      <c r="E116" s="5"/>
      <c r="F116" s="2">
        <f t="shared" si="8"/>
        <v>0</v>
      </c>
    </row>
    <row r="117" spans="1:6" ht="12.75">
      <c r="A117" s="6">
        <v>41</v>
      </c>
      <c r="B117" s="15" t="s">
        <v>173</v>
      </c>
      <c r="C117" s="7" t="s">
        <v>7</v>
      </c>
      <c r="D117" s="7">
        <v>9</v>
      </c>
      <c r="E117" s="5"/>
      <c r="F117" s="2">
        <f t="shared" si="8"/>
        <v>0</v>
      </c>
    </row>
    <row r="118" spans="1:6" ht="12.75">
      <c r="A118" s="6">
        <v>42</v>
      </c>
      <c r="B118" s="15" t="s">
        <v>174</v>
      </c>
      <c r="C118" s="7" t="s">
        <v>7</v>
      </c>
      <c r="D118" s="7">
        <v>18</v>
      </c>
      <c r="E118" s="5"/>
      <c r="F118" s="2">
        <f t="shared" si="8"/>
        <v>0</v>
      </c>
    </row>
    <row r="119" spans="1:6" ht="12.75">
      <c r="A119" s="8">
        <v>43</v>
      </c>
      <c r="B119" s="15" t="s">
        <v>175</v>
      </c>
      <c r="C119" s="7" t="s">
        <v>7</v>
      </c>
      <c r="D119" s="7">
        <v>18</v>
      </c>
      <c r="E119" s="5"/>
      <c r="F119" s="2">
        <f t="shared" si="8"/>
        <v>0</v>
      </c>
    </row>
    <row r="120" spans="1:6" ht="12.75">
      <c r="A120" s="8">
        <v>44</v>
      </c>
      <c r="B120" s="15" t="s">
        <v>176</v>
      </c>
      <c r="C120" s="7" t="s">
        <v>7</v>
      </c>
      <c r="D120" s="7">
        <v>36</v>
      </c>
      <c r="E120" s="5"/>
      <c r="F120" s="2">
        <f t="shared" si="8"/>
        <v>0</v>
      </c>
    </row>
    <row r="121" spans="1:6" ht="12.75">
      <c r="A121" s="8">
        <v>45</v>
      </c>
      <c r="B121" s="15" t="s">
        <v>177</v>
      </c>
      <c r="C121" s="7" t="s">
        <v>7</v>
      </c>
      <c r="D121" s="7">
        <v>18</v>
      </c>
      <c r="E121" s="5"/>
      <c r="F121" s="2">
        <f t="shared" si="8"/>
        <v>0</v>
      </c>
    </row>
    <row r="122" spans="1:6" ht="12.75">
      <c r="A122" s="8">
        <v>46</v>
      </c>
      <c r="B122" s="15" t="s">
        <v>178</v>
      </c>
      <c r="C122" s="7"/>
      <c r="D122" s="7">
        <v>10</v>
      </c>
      <c r="E122" s="5"/>
      <c r="F122" s="2">
        <f t="shared" si="8"/>
        <v>0</v>
      </c>
    </row>
    <row r="123" spans="1:6" ht="12.75">
      <c r="A123" s="8">
        <v>47</v>
      </c>
      <c r="B123" s="15" t="s">
        <v>24</v>
      </c>
      <c r="C123" s="7" t="s">
        <v>7</v>
      </c>
      <c r="D123" s="7">
        <v>14</v>
      </c>
      <c r="E123" s="5"/>
      <c r="F123" s="2">
        <f t="shared" si="7"/>
        <v>0</v>
      </c>
    </row>
    <row r="124" spans="1:6" ht="12.75">
      <c r="A124" s="8">
        <v>48</v>
      </c>
      <c r="B124" s="15" t="s">
        <v>25</v>
      </c>
      <c r="C124" s="7" t="s">
        <v>7</v>
      </c>
      <c r="D124" s="7">
        <v>1</v>
      </c>
      <c r="E124" s="5"/>
      <c r="F124" s="2">
        <f t="shared" si="7"/>
        <v>0</v>
      </c>
    </row>
    <row r="125" spans="1:6" ht="12.75">
      <c r="A125" s="8">
        <v>49</v>
      </c>
      <c r="B125" s="15" t="s">
        <v>194</v>
      </c>
      <c r="C125" s="7" t="s">
        <v>8</v>
      </c>
      <c r="D125" s="7">
        <v>6</v>
      </c>
      <c r="E125" s="5"/>
      <c r="F125" s="2">
        <f t="shared" si="7"/>
        <v>0</v>
      </c>
    </row>
    <row r="126" spans="1:6" ht="12.75">
      <c r="A126" s="8">
        <v>50</v>
      </c>
      <c r="B126" s="15" t="s">
        <v>195</v>
      </c>
      <c r="C126" s="7" t="s">
        <v>8</v>
      </c>
      <c r="D126" s="7">
        <v>3</v>
      </c>
      <c r="E126" s="5"/>
      <c r="F126" s="2">
        <f t="shared" si="7"/>
        <v>0</v>
      </c>
    </row>
    <row r="127" spans="1:6" ht="29.25" customHeight="1">
      <c r="A127" s="6">
        <v>51</v>
      </c>
      <c r="B127" s="34" t="s">
        <v>35</v>
      </c>
      <c r="C127" s="1" t="s">
        <v>7</v>
      </c>
      <c r="D127" s="1">
        <v>1</v>
      </c>
      <c r="E127" s="2"/>
      <c r="F127" s="2">
        <f t="shared" si="7"/>
        <v>0</v>
      </c>
    </row>
    <row r="128" spans="1:6" ht="38.25" customHeight="1">
      <c r="A128" s="10">
        <v>52</v>
      </c>
      <c r="B128" s="36" t="s">
        <v>301</v>
      </c>
      <c r="C128" s="12" t="s">
        <v>7</v>
      </c>
      <c r="D128" s="12">
        <v>1</v>
      </c>
      <c r="E128" s="14"/>
      <c r="F128" s="2">
        <f t="shared" si="7"/>
        <v>0</v>
      </c>
    </row>
    <row r="129" spans="1:6" ht="41.25" customHeight="1">
      <c r="A129" s="10">
        <v>53</v>
      </c>
      <c r="B129" s="41" t="s">
        <v>133</v>
      </c>
      <c r="C129" s="12" t="s">
        <v>7</v>
      </c>
      <c r="D129" s="12">
        <v>9</v>
      </c>
      <c r="E129" s="14"/>
      <c r="F129" s="2">
        <f t="shared" si="7"/>
        <v>0</v>
      </c>
    </row>
    <row r="130" spans="1:6" ht="28.5" customHeight="1">
      <c r="A130" s="10">
        <v>54</v>
      </c>
      <c r="B130" s="35" t="s">
        <v>59</v>
      </c>
      <c r="C130" s="12" t="s">
        <v>7</v>
      </c>
      <c r="D130" s="12">
        <v>9</v>
      </c>
      <c r="E130" s="14"/>
      <c r="F130" s="14">
        <f t="shared" si="7"/>
        <v>0</v>
      </c>
    </row>
    <row r="131" spans="1:6" ht="25.5">
      <c r="A131" s="6">
        <v>55</v>
      </c>
      <c r="B131" s="36" t="s">
        <v>55</v>
      </c>
      <c r="C131" s="1" t="s">
        <v>7</v>
      </c>
      <c r="D131" s="1">
        <v>9</v>
      </c>
      <c r="E131" s="2"/>
      <c r="F131" s="2">
        <f aca="true" t="shared" si="9" ref="F131:F161">(D131*E131)</f>
        <v>0</v>
      </c>
    </row>
    <row r="132" spans="1:6" ht="25.5">
      <c r="A132" s="8">
        <v>55</v>
      </c>
      <c r="B132" s="41" t="s">
        <v>274</v>
      </c>
      <c r="C132" s="18" t="s">
        <v>7</v>
      </c>
      <c r="D132" s="7">
        <v>9</v>
      </c>
      <c r="E132" s="32"/>
      <c r="F132" s="5">
        <f t="shared" si="9"/>
        <v>0</v>
      </c>
    </row>
    <row r="133" spans="1:6" ht="40.5" customHeight="1">
      <c r="A133" s="8">
        <v>56</v>
      </c>
      <c r="B133" s="106" t="s">
        <v>323</v>
      </c>
      <c r="C133" s="18" t="s">
        <v>8</v>
      </c>
      <c r="D133" s="7">
        <v>2</v>
      </c>
      <c r="E133" s="32"/>
      <c r="F133" s="5">
        <f t="shared" si="9"/>
        <v>0</v>
      </c>
    </row>
    <row r="134" spans="1:6" ht="25.5">
      <c r="A134" s="8">
        <v>57</v>
      </c>
      <c r="B134" s="41" t="s">
        <v>273</v>
      </c>
      <c r="C134" s="7" t="s">
        <v>7</v>
      </c>
      <c r="D134" s="7">
        <v>6</v>
      </c>
      <c r="E134" s="5"/>
      <c r="F134" s="2">
        <f t="shared" si="9"/>
        <v>0</v>
      </c>
    </row>
    <row r="135" spans="1:6" ht="12.75">
      <c r="A135" s="8">
        <v>58</v>
      </c>
      <c r="B135" s="41" t="s">
        <v>179</v>
      </c>
      <c r="C135" s="7" t="s">
        <v>7</v>
      </c>
      <c r="D135" s="7">
        <v>2</v>
      </c>
      <c r="E135" s="5"/>
      <c r="F135" s="2">
        <f t="shared" si="9"/>
        <v>0</v>
      </c>
    </row>
    <row r="136" spans="1:6" ht="12.75">
      <c r="A136" s="8">
        <v>59</v>
      </c>
      <c r="B136" s="15" t="s">
        <v>26</v>
      </c>
      <c r="C136" s="7" t="s">
        <v>7</v>
      </c>
      <c r="D136" s="7">
        <v>2</v>
      </c>
      <c r="E136" s="5"/>
      <c r="F136" s="2">
        <f t="shared" si="9"/>
        <v>0</v>
      </c>
    </row>
    <row r="137" spans="1:6" ht="12.75">
      <c r="A137" s="8">
        <v>60</v>
      </c>
      <c r="B137" s="15" t="s">
        <v>27</v>
      </c>
      <c r="C137" s="7" t="s">
        <v>7</v>
      </c>
      <c r="D137" s="7">
        <v>18</v>
      </c>
      <c r="E137" s="5"/>
      <c r="F137" s="2">
        <f t="shared" si="9"/>
        <v>0</v>
      </c>
    </row>
    <row r="138" spans="1:6" ht="12.75">
      <c r="A138" s="8">
        <v>61</v>
      </c>
      <c r="B138" s="15" t="s">
        <v>28</v>
      </c>
      <c r="C138" s="7" t="s">
        <v>9</v>
      </c>
      <c r="D138" s="7">
        <v>60</v>
      </c>
      <c r="E138" s="5"/>
      <c r="F138" s="2">
        <f t="shared" si="9"/>
        <v>0</v>
      </c>
    </row>
    <row r="139" spans="1:6" ht="12.75">
      <c r="A139" s="8">
        <v>62</v>
      </c>
      <c r="B139" s="15" t="s">
        <v>29</v>
      </c>
      <c r="C139" s="7" t="s">
        <v>7</v>
      </c>
      <c r="D139" s="7">
        <v>60</v>
      </c>
      <c r="E139" s="5"/>
      <c r="F139" s="2">
        <f t="shared" si="9"/>
        <v>0</v>
      </c>
    </row>
    <row r="140" spans="1:6" ht="12.75">
      <c r="A140" s="8">
        <v>63</v>
      </c>
      <c r="B140" s="15" t="s">
        <v>30</v>
      </c>
      <c r="C140" s="7" t="s">
        <v>7</v>
      </c>
      <c r="D140" s="7">
        <v>20</v>
      </c>
      <c r="E140" s="5"/>
      <c r="F140" s="2">
        <f t="shared" si="9"/>
        <v>0</v>
      </c>
    </row>
    <row r="141" spans="1:6" ht="12.75">
      <c r="A141" s="8">
        <v>64</v>
      </c>
      <c r="B141" s="15" t="s">
        <v>180</v>
      </c>
      <c r="C141" s="7" t="s">
        <v>7</v>
      </c>
      <c r="D141" s="7">
        <v>10</v>
      </c>
      <c r="E141" s="5"/>
      <c r="F141" s="2">
        <f t="shared" si="9"/>
        <v>0</v>
      </c>
    </row>
    <row r="142" spans="1:6" ht="12.75">
      <c r="A142" s="6">
        <v>65</v>
      </c>
      <c r="B142" s="15" t="s">
        <v>31</v>
      </c>
      <c r="C142" s="7" t="s">
        <v>8</v>
      </c>
      <c r="D142" s="7">
        <v>9</v>
      </c>
      <c r="E142" s="5"/>
      <c r="F142" s="2">
        <f t="shared" si="9"/>
        <v>0</v>
      </c>
    </row>
    <row r="143" spans="1:6" ht="12.75">
      <c r="A143" s="6">
        <v>66</v>
      </c>
      <c r="B143" s="11" t="s">
        <v>22</v>
      </c>
      <c r="C143" s="1" t="s">
        <v>13</v>
      </c>
      <c r="D143" s="1">
        <v>600</v>
      </c>
      <c r="E143" s="2"/>
      <c r="F143" s="2">
        <f t="shared" si="9"/>
        <v>0</v>
      </c>
    </row>
    <row r="144" spans="1:6" ht="18" customHeight="1">
      <c r="A144" s="6">
        <v>67</v>
      </c>
      <c r="B144" s="36" t="s">
        <v>181</v>
      </c>
      <c r="C144" s="1" t="s">
        <v>8</v>
      </c>
      <c r="D144" s="1">
        <v>36</v>
      </c>
      <c r="E144" s="2"/>
      <c r="F144" s="2">
        <f t="shared" si="9"/>
        <v>0</v>
      </c>
    </row>
    <row r="145" spans="1:6" ht="12.75">
      <c r="A145" s="107">
        <v>68</v>
      </c>
      <c r="B145" s="106" t="s">
        <v>184</v>
      </c>
      <c r="C145" s="108" t="s">
        <v>6</v>
      </c>
      <c r="D145" s="108">
        <v>100</v>
      </c>
      <c r="E145" s="115"/>
      <c r="F145" s="116">
        <f t="shared" si="9"/>
        <v>0</v>
      </c>
    </row>
    <row r="146" spans="1:6" ht="15.75" customHeight="1">
      <c r="A146" s="8">
        <v>69</v>
      </c>
      <c r="B146" s="41" t="s">
        <v>189</v>
      </c>
      <c r="C146" s="7" t="s">
        <v>6</v>
      </c>
      <c r="D146" s="7">
        <v>30</v>
      </c>
      <c r="E146" s="21"/>
      <c r="F146" s="2">
        <f t="shared" si="9"/>
        <v>0</v>
      </c>
    </row>
    <row r="147" spans="1:6" ht="53.25" customHeight="1">
      <c r="A147" s="8">
        <v>70</v>
      </c>
      <c r="B147" s="119" t="s">
        <v>335</v>
      </c>
      <c r="C147" s="7" t="s">
        <v>6</v>
      </c>
      <c r="D147" s="7">
        <v>350</v>
      </c>
      <c r="E147" s="21"/>
      <c r="F147" s="2">
        <f t="shared" si="9"/>
        <v>0</v>
      </c>
    </row>
    <row r="148" spans="1:6" ht="25.5">
      <c r="A148" s="8">
        <v>71</v>
      </c>
      <c r="B148" s="41" t="s">
        <v>283</v>
      </c>
      <c r="C148" s="7" t="s">
        <v>9</v>
      </c>
      <c r="D148" s="7">
        <v>320</v>
      </c>
      <c r="E148" s="21"/>
      <c r="F148" s="2">
        <f t="shared" si="9"/>
        <v>0</v>
      </c>
    </row>
    <row r="149" spans="1:6" ht="25.5">
      <c r="A149" s="8">
        <v>72</v>
      </c>
      <c r="B149" s="41" t="s">
        <v>192</v>
      </c>
      <c r="C149" s="7" t="s">
        <v>6</v>
      </c>
      <c r="D149" s="7">
        <v>350</v>
      </c>
      <c r="E149" s="21"/>
      <c r="F149" s="2">
        <f t="shared" si="9"/>
        <v>0</v>
      </c>
    </row>
    <row r="150" spans="1:6" ht="25.5">
      <c r="A150" s="8">
        <v>73</v>
      </c>
      <c r="B150" s="41" t="s">
        <v>193</v>
      </c>
      <c r="C150" s="7" t="s">
        <v>8</v>
      </c>
      <c r="D150" s="7">
        <v>35</v>
      </c>
      <c r="E150" s="21"/>
      <c r="F150" s="2">
        <f t="shared" si="9"/>
        <v>0</v>
      </c>
    </row>
    <row r="151" spans="1:6" ht="12.75">
      <c r="A151" s="8">
        <v>74</v>
      </c>
      <c r="B151" s="41" t="s">
        <v>190</v>
      </c>
      <c r="C151" s="7" t="s">
        <v>6</v>
      </c>
      <c r="D151" s="7">
        <v>370</v>
      </c>
      <c r="E151" s="21"/>
      <c r="F151" s="2">
        <f t="shared" si="9"/>
        <v>0</v>
      </c>
    </row>
    <row r="152" spans="1:6" ht="25.5">
      <c r="A152" s="8">
        <v>75</v>
      </c>
      <c r="B152" s="41" t="s">
        <v>191</v>
      </c>
      <c r="C152" s="7" t="s">
        <v>6</v>
      </c>
      <c r="D152" s="7">
        <v>370</v>
      </c>
      <c r="E152" s="21"/>
      <c r="F152" s="2">
        <f t="shared" si="9"/>
        <v>0</v>
      </c>
    </row>
    <row r="153" spans="1:6" ht="12.75">
      <c r="A153" s="8">
        <v>76</v>
      </c>
      <c r="B153" s="41" t="s">
        <v>196</v>
      </c>
      <c r="C153" s="7" t="s">
        <v>6</v>
      </c>
      <c r="D153" s="7">
        <v>210</v>
      </c>
      <c r="E153" s="21"/>
      <c r="F153" s="2">
        <f t="shared" si="9"/>
        <v>0</v>
      </c>
    </row>
    <row r="154" spans="1:6" ht="12.75">
      <c r="A154" s="8">
        <v>77</v>
      </c>
      <c r="B154" s="106" t="s">
        <v>285</v>
      </c>
      <c r="C154" s="108" t="s">
        <v>6</v>
      </c>
      <c r="D154" s="108">
        <v>210</v>
      </c>
      <c r="E154" s="115"/>
      <c r="F154" s="116">
        <f t="shared" si="9"/>
        <v>0</v>
      </c>
    </row>
    <row r="155" spans="1:6" s="90" customFormat="1" ht="25.5">
      <c r="A155" s="85">
        <v>78</v>
      </c>
      <c r="B155" s="86" t="s">
        <v>284</v>
      </c>
      <c r="C155" s="87" t="s">
        <v>6</v>
      </c>
      <c r="D155" s="87">
        <v>210</v>
      </c>
      <c r="E155" s="88"/>
      <c r="F155" s="89">
        <f t="shared" si="9"/>
        <v>0</v>
      </c>
    </row>
    <row r="156" spans="1:6" ht="12.75">
      <c r="A156" s="8">
        <v>79</v>
      </c>
      <c r="B156" s="41" t="s">
        <v>198</v>
      </c>
      <c r="C156" s="7" t="s">
        <v>7</v>
      </c>
      <c r="D156" s="7">
        <v>210</v>
      </c>
      <c r="E156" s="21"/>
      <c r="F156" s="2">
        <f t="shared" si="9"/>
        <v>0</v>
      </c>
    </row>
    <row r="157" spans="1:6" ht="12.75">
      <c r="A157" s="8">
        <v>80</v>
      </c>
      <c r="B157" s="41" t="s">
        <v>199</v>
      </c>
      <c r="C157" s="7" t="s">
        <v>8</v>
      </c>
      <c r="D157" s="7">
        <v>28</v>
      </c>
      <c r="E157" s="21"/>
      <c r="F157" s="2">
        <f t="shared" si="9"/>
        <v>0</v>
      </c>
    </row>
    <row r="158" spans="1:6" ht="12.75">
      <c r="A158" s="8">
        <v>81</v>
      </c>
      <c r="B158" s="41" t="s">
        <v>200</v>
      </c>
      <c r="C158" s="7" t="s">
        <v>7</v>
      </c>
      <c r="D158" s="7">
        <v>1</v>
      </c>
      <c r="E158" s="21"/>
      <c r="F158" s="2">
        <f t="shared" si="9"/>
        <v>0</v>
      </c>
    </row>
    <row r="159" spans="1:6" ht="12.75">
      <c r="A159" s="8">
        <v>82</v>
      </c>
      <c r="B159" s="41" t="s">
        <v>211</v>
      </c>
      <c r="C159" s="7" t="s">
        <v>8</v>
      </c>
      <c r="D159" s="7">
        <v>1</v>
      </c>
      <c r="E159" s="21"/>
      <c r="F159" s="2">
        <f t="shared" si="9"/>
        <v>0</v>
      </c>
    </row>
    <row r="160" spans="1:6" ht="25.5">
      <c r="A160" s="8">
        <v>83</v>
      </c>
      <c r="B160" s="41" t="s">
        <v>340</v>
      </c>
      <c r="C160" s="7" t="s">
        <v>6</v>
      </c>
      <c r="D160" s="7">
        <v>50</v>
      </c>
      <c r="E160" s="21"/>
      <c r="F160" s="2">
        <f t="shared" si="9"/>
        <v>0</v>
      </c>
    </row>
    <row r="161" spans="1:6" ht="25.5">
      <c r="A161" s="107">
        <v>84</v>
      </c>
      <c r="B161" s="106" t="s">
        <v>341</v>
      </c>
      <c r="C161" s="108" t="s">
        <v>6</v>
      </c>
      <c r="D161" s="108">
        <v>100</v>
      </c>
      <c r="E161" s="115"/>
      <c r="F161" s="116">
        <f t="shared" si="9"/>
        <v>0</v>
      </c>
    </row>
    <row r="162" spans="1:6" ht="12.75">
      <c r="A162" s="8"/>
      <c r="B162" s="82" t="s">
        <v>134</v>
      </c>
      <c r="C162" s="7"/>
      <c r="D162" s="7"/>
      <c r="E162" s="21"/>
      <c r="F162" s="19">
        <f>SUM(F77:F161)</f>
        <v>0</v>
      </c>
    </row>
    <row r="163" spans="1:6" ht="12.75">
      <c r="A163" s="8"/>
      <c r="B163" s="15"/>
      <c r="C163" s="7"/>
      <c r="D163" s="7"/>
      <c r="E163" s="21"/>
      <c r="F163" s="2"/>
    </row>
    <row r="164" spans="1:6" ht="12.75">
      <c r="A164" s="6"/>
      <c r="B164" s="102" t="s">
        <v>305</v>
      </c>
      <c r="C164" s="1"/>
      <c r="D164" s="1"/>
      <c r="E164" s="33"/>
      <c r="F164" s="2"/>
    </row>
    <row r="165" spans="1:6" ht="12.75">
      <c r="A165" s="8">
        <v>1</v>
      </c>
      <c r="B165" s="91" t="s">
        <v>213</v>
      </c>
      <c r="C165" s="7" t="s">
        <v>8</v>
      </c>
      <c r="D165" s="7">
        <v>55</v>
      </c>
      <c r="E165" s="7"/>
      <c r="F165" s="7">
        <f aca="true" t="shared" si="10" ref="F165:F212">D165*E165</f>
        <v>0</v>
      </c>
    </row>
    <row r="166" spans="1:6" ht="12.75">
      <c r="A166" s="8">
        <v>2</v>
      </c>
      <c r="B166" s="91" t="s">
        <v>214</v>
      </c>
      <c r="C166" s="7" t="s">
        <v>8</v>
      </c>
      <c r="D166" s="7">
        <v>95</v>
      </c>
      <c r="E166" s="7"/>
      <c r="F166" s="7">
        <f t="shared" si="10"/>
        <v>0</v>
      </c>
    </row>
    <row r="167" spans="1:6" ht="19.5">
      <c r="A167" s="8">
        <v>3</v>
      </c>
      <c r="B167" s="91" t="s">
        <v>215</v>
      </c>
      <c r="C167" s="7" t="s">
        <v>8</v>
      </c>
      <c r="D167" s="7">
        <v>6</v>
      </c>
      <c r="E167" s="7"/>
      <c r="F167" s="7">
        <f t="shared" si="10"/>
        <v>0</v>
      </c>
    </row>
    <row r="168" spans="1:6" ht="19.5">
      <c r="A168" s="8">
        <v>4</v>
      </c>
      <c r="B168" s="91" t="s">
        <v>216</v>
      </c>
      <c r="C168" s="7" t="s">
        <v>8</v>
      </c>
      <c r="D168" s="7">
        <v>30</v>
      </c>
      <c r="E168" s="7"/>
      <c r="F168" s="7">
        <f t="shared" si="10"/>
        <v>0</v>
      </c>
    </row>
    <row r="169" spans="1:6" ht="12.75">
      <c r="A169" s="8">
        <v>5</v>
      </c>
      <c r="B169" s="91" t="s">
        <v>217</v>
      </c>
      <c r="C169" s="7" t="s">
        <v>8</v>
      </c>
      <c r="D169" s="7">
        <v>50</v>
      </c>
      <c r="E169" s="7"/>
      <c r="F169" s="7">
        <f t="shared" si="10"/>
        <v>0</v>
      </c>
    </row>
    <row r="170" spans="1:6" ht="12.75">
      <c r="A170" s="8">
        <v>6</v>
      </c>
      <c r="B170" s="91" t="s">
        <v>218</v>
      </c>
      <c r="C170" s="7" t="s">
        <v>8</v>
      </c>
      <c r="D170" s="7">
        <v>10</v>
      </c>
      <c r="E170" s="7"/>
      <c r="F170" s="7">
        <f t="shared" si="10"/>
        <v>0</v>
      </c>
    </row>
    <row r="171" spans="1:6" ht="29.25" customHeight="1">
      <c r="A171" s="8">
        <v>7</v>
      </c>
      <c r="B171" s="91" t="s">
        <v>219</v>
      </c>
      <c r="C171" s="7" t="s">
        <v>8</v>
      </c>
      <c r="D171" s="7">
        <v>8</v>
      </c>
      <c r="E171" s="7"/>
      <c r="F171" s="7">
        <f t="shared" si="10"/>
        <v>0</v>
      </c>
    </row>
    <row r="172" spans="1:6" ht="19.5">
      <c r="A172" s="8">
        <v>8</v>
      </c>
      <c r="B172" s="91" t="s">
        <v>220</v>
      </c>
      <c r="C172" s="7" t="s">
        <v>8</v>
      </c>
      <c r="D172" s="7">
        <v>10</v>
      </c>
      <c r="E172" s="7"/>
      <c r="F172" s="7">
        <f t="shared" si="10"/>
        <v>0</v>
      </c>
    </row>
    <row r="173" spans="1:6" ht="19.5">
      <c r="A173" s="8">
        <v>9</v>
      </c>
      <c r="B173" s="91" t="s">
        <v>221</v>
      </c>
      <c r="C173" s="7" t="s">
        <v>8</v>
      </c>
      <c r="D173" s="7">
        <v>10</v>
      </c>
      <c r="E173" s="7"/>
      <c r="F173" s="7">
        <f t="shared" si="10"/>
        <v>0</v>
      </c>
    </row>
    <row r="174" spans="1:6" ht="19.5">
      <c r="A174" s="8">
        <v>10</v>
      </c>
      <c r="B174" s="91" t="s">
        <v>222</v>
      </c>
      <c r="C174" s="7" t="s">
        <v>8</v>
      </c>
      <c r="D174" s="7">
        <v>8</v>
      </c>
      <c r="E174" s="7"/>
      <c r="F174" s="7">
        <f t="shared" si="10"/>
        <v>0</v>
      </c>
    </row>
    <row r="175" spans="1:6" ht="33.75" customHeight="1">
      <c r="A175" s="8">
        <v>11</v>
      </c>
      <c r="B175" s="91" t="s">
        <v>295</v>
      </c>
      <c r="C175" s="7" t="s">
        <v>8</v>
      </c>
      <c r="D175" s="7">
        <v>40</v>
      </c>
      <c r="E175" s="7"/>
      <c r="F175" s="7">
        <f t="shared" si="10"/>
        <v>0</v>
      </c>
    </row>
    <row r="176" spans="1:6" ht="33" customHeight="1">
      <c r="A176" s="8">
        <v>12</v>
      </c>
      <c r="B176" s="91" t="s">
        <v>286</v>
      </c>
      <c r="C176" s="7" t="s">
        <v>223</v>
      </c>
      <c r="D176" s="7">
        <v>200</v>
      </c>
      <c r="E176" s="7"/>
      <c r="F176" s="7">
        <f t="shared" si="10"/>
        <v>0</v>
      </c>
    </row>
    <row r="177" spans="1:6" ht="29.25">
      <c r="A177" s="8">
        <v>13</v>
      </c>
      <c r="B177" s="91" t="s">
        <v>287</v>
      </c>
      <c r="C177" s="7" t="s">
        <v>223</v>
      </c>
      <c r="D177" s="7">
        <v>100</v>
      </c>
      <c r="E177" s="7"/>
      <c r="F177" s="7">
        <f t="shared" si="10"/>
        <v>0</v>
      </c>
    </row>
    <row r="178" spans="1:6" ht="24.75" customHeight="1">
      <c r="A178" s="8">
        <v>14</v>
      </c>
      <c r="B178" s="117" t="s">
        <v>332</v>
      </c>
      <c r="C178" s="7" t="s">
        <v>223</v>
      </c>
      <c r="D178" s="7">
        <v>200</v>
      </c>
      <c r="E178" s="7"/>
      <c r="F178" s="7">
        <f t="shared" si="10"/>
        <v>0</v>
      </c>
    </row>
    <row r="179" spans="1:6" ht="12.75">
      <c r="A179" s="8">
        <v>15</v>
      </c>
      <c r="B179" s="91" t="s">
        <v>224</v>
      </c>
      <c r="C179" s="7" t="s">
        <v>223</v>
      </c>
      <c r="D179" s="7">
        <v>100</v>
      </c>
      <c r="E179" s="7"/>
      <c r="F179" s="7">
        <f t="shared" si="10"/>
        <v>0</v>
      </c>
    </row>
    <row r="180" spans="1:6" ht="12.75">
      <c r="A180" s="8">
        <v>16</v>
      </c>
      <c r="B180" s="91" t="s">
        <v>225</v>
      </c>
      <c r="C180" s="7" t="s">
        <v>8</v>
      </c>
      <c r="D180" s="7">
        <v>15</v>
      </c>
      <c r="E180" s="7"/>
      <c r="F180" s="7">
        <f t="shared" si="10"/>
        <v>0</v>
      </c>
    </row>
    <row r="181" spans="1:6" ht="12.75">
      <c r="A181" s="8">
        <v>17</v>
      </c>
      <c r="B181" s="91" t="s">
        <v>226</v>
      </c>
      <c r="C181" s="7" t="s">
        <v>8</v>
      </c>
      <c r="D181" s="7">
        <v>60</v>
      </c>
      <c r="E181" s="7"/>
      <c r="F181" s="7">
        <f t="shared" si="10"/>
        <v>0</v>
      </c>
    </row>
    <row r="182" spans="1:6" ht="19.5">
      <c r="A182" s="8">
        <v>18</v>
      </c>
      <c r="B182" s="91" t="s">
        <v>227</v>
      </c>
      <c r="C182" s="7" t="s">
        <v>8</v>
      </c>
      <c r="D182" s="7">
        <v>95</v>
      </c>
      <c r="E182" s="7"/>
      <c r="F182" s="7">
        <f t="shared" si="10"/>
        <v>0</v>
      </c>
    </row>
    <row r="183" spans="1:6" ht="19.5">
      <c r="A183" s="8">
        <v>19</v>
      </c>
      <c r="B183" s="91" t="s">
        <v>228</v>
      </c>
      <c r="C183" s="7" t="s">
        <v>8</v>
      </c>
      <c r="D183" s="7">
        <v>6</v>
      </c>
      <c r="E183" s="7"/>
      <c r="F183" s="7">
        <f t="shared" si="10"/>
        <v>0</v>
      </c>
    </row>
    <row r="184" spans="1:6" ht="12.75">
      <c r="A184" s="8">
        <v>20</v>
      </c>
      <c r="B184" s="91" t="s">
        <v>229</v>
      </c>
      <c r="C184" s="7" t="s">
        <v>8</v>
      </c>
      <c r="D184" s="7">
        <v>2</v>
      </c>
      <c r="E184" s="7"/>
      <c r="F184" s="7">
        <f t="shared" si="10"/>
        <v>0</v>
      </c>
    </row>
    <row r="185" spans="1:6" ht="12.75">
      <c r="A185" s="8">
        <v>21</v>
      </c>
      <c r="B185" s="91" t="s">
        <v>230</v>
      </c>
      <c r="C185" s="7" t="s">
        <v>8</v>
      </c>
      <c r="D185" s="7">
        <v>8</v>
      </c>
      <c r="E185" s="7"/>
      <c r="F185" s="7">
        <f t="shared" si="10"/>
        <v>0</v>
      </c>
    </row>
    <row r="186" spans="1:6" ht="12.75">
      <c r="A186" s="8">
        <v>22</v>
      </c>
      <c r="B186" s="91" t="s">
        <v>333</v>
      </c>
      <c r="C186" s="7" t="s">
        <v>8</v>
      </c>
      <c r="D186" s="7">
        <v>15</v>
      </c>
      <c r="E186" s="7"/>
      <c r="F186" s="7">
        <f t="shared" si="10"/>
        <v>0</v>
      </c>
    </row>
    <row r="187" spans="1:6" ht="12.75">
      <c r="A187" s="8">
        <v>23</v>
      </c>
      <c r="B187" s="91" t="s">
        <v>231</v>
      </c>
      <c r="C187" s="7"/>
      <c r="D187" s="7">
        <v>15</v>
      </c>
      <c r="E187" s="7"/>
      <c r="F187" s="7">
        <f t="shared" si="10"/>
        <v>0</v>
      </c>
    </row>
    <row r="188" spans="1:6" ht="19.5">
      <c r="A188" s="8">
        <v>24</v>
      </c>
      <c r="B188" s="91" t="s">
        <v>232</v>
      </c>
      <c r="C188" s="7" t="s">
        <v>8</v>
      </c>
      <c r="D188" s="7">
        <v>55</v>
      </c>
      <c r="E188" s="7"/>
      <c r="F188" s="7">
        <f t="shared" si="10"/>
        <v>0</v>
      </c>
    </row>
    <row r="189" spans="1:6" ht="28.5" customHeight="1">
      <c r="A189" s="8">
        <v>25</v>
      </c>
      <c r="B189" s="91" t="s">
        <v>233</v>
      </c>
      <c r="C189" s="7" t="s">
        <v>8</v>
      </c>
      <c r="D189" s="7">
        <v>10</v>
      </c>
      <c r="E189" s="7"/>
      <c r="F189" s="7">
        <f t="shared" si="10"/>
        <v>0</v>
      </c>
    </row>
    <row r="190" spans="1:6" ht="37.5" customHeight="1">
      <c r="A190" s="8">
        <v>26</v>
      </c>
      <c r="B190" s="91" t="s">
        <v>331</v>
      </c>
      <c r="C190" s="118" t="s">
        <v>8</v>
      </c>
      <c r="D190" s="118">
        <v>12</v>
      </c>
      <c r="E190" s="7"/>
      <c r="F190" s="7">
        <f t="shared" si="10"/>
        <v>0</v>
      </c>
    </row>
    <row r="191" spans="1:6" ht="22.5" customHeight="1">
      <c r="A191" s="8">
        <v>27</v>
      </c>
      <c r="B191" s="91" t="s">
        <v>296</v>
      </c>
      <c r="C191" s="118" t="s">
        <v>8</v>
      </c>
      <c r="D191" s="118">
        <v>19</v>
      </c>
      <c r="E191" s="7"/>
      <c r="F191" s="7">
        <f t="shared" si="10"/>
        <v>0</v>
      </c>
    </row>
    <row r="192" spans="1:6" ht="18.75" customHeight="1">
      <c r="A192" s="8">
        <v>28</v>
      </c>
      <c r="B192" s="91" t="s">
        <v>297</v>
      </c>
      <c r="C192" s="118" t="s">
        <v>8</v>
      </c>
      <c r="D192" s="118">
        <v>18</v>
      </c>
      <c r="E192" s="7"/>
      <c r="F192" s="7">
        <f t="shared" si="10"/>
        <v>0</v>
      </c>
    </row>
    <row r="193" spans="1:6" ht="34.5" customHeight="1">
      <c r="A193" s="8">
        <v>29</v>
      </c>
      <c r="B193" s="91" t="s">
        <v>234</v>
      </c>
      <c r="C193" s="7" t="s">
        <v>8</v>
      </c>
      <c r="D193" s="7">
        <v>16</v>
      </c>
      <c r="E193" s="7"/>
      <c r="F193" s="7">
        <f t="shared" si="10"/>
        <v>0</v>
      </c>
    </row>
    <row r="194" spans="1:6" ht="39">
      <c r="A194" s="8">
        <v>30</v>
      </c>
      <c r="B194" s="91" t="s">
        <v>235</v>
      </c>
      <c r="C194" s="7" t="s">
        <v>8</v>
      </c>
      <c r="D194" s="7">
        <v>8</v>
      </c>
      <c r="E194" s="7"/>
      <c r="F194" s="7">
        <f t="shared" si="10"/>
        <v>0</v>
      </c>
    </row>
    <row r="195" spans="1:6" ht="39">
      <c r="A195" s="8">
        <v>31</v>
      </c>
      <c r="B195" s="91" t="s">
        <v>236</v>
      </c>
      <c r="C195" s="7" t="s">
        <v>8</v>
      </c>
      <c r="D195" s="7">
        <v>8</v>
      </c>
      <c r="E195" s="7"/>
      <c r="F195" s="7">
        <f t="shared" si="10"/>
        <v>0</v>
      </c>
    </row>
    <row r="196" spans="1:6" ht="19.5">
      <c r="A196" s="8">
        <v>32</v>
      </c>
      <c r="B196" s="91" t="s">
        <v>237</v>
      </c>
      <c r="C196" s="7" t="s">
        <v>8</v>
      </c>
      <c r="D196" s="7">
        <v>8</v>
      </c>
      <c r="E196" s="7"/>
      <c r="F196" s="7">
        <f t="shared" si="10"/>
        <v>0</v>
      </c>
    </row>
    <row r="197" spans="1:6" ht="12.75">
      <c r="A197" s="8">
        <v>33</v>
      </c>
      <c r="B197" s="91" t="s">
        <v>238</v>
      </c>
      <c r="C197" s="7" t="s">
        <v>8</v>
      </c>
      <c r="D197" s="7">
        <v>2</v>
      </c>
      <c r="E197" s="7"/>
      <c r="F197" s="7">
        <f t="shared" si="10"/>
        <v>0</v>
      </c>
    </row>
    <row r="198" spans="1:6" ht="19.5">
      <c r="A198" s="8">
        <v>34</v>
      </c>
      <c r="B198" s="91" t="s">
        <v>239</v>
      </c>
      <c r="C198" s="7" t="s">
        <v>223</v>
      </c>
      <c r="D198" s="7">
        <v>20</v>
      </c>
      <c r="E198" s="7"/>
      <c r="F198" s="7">
        <f t="shared" si="10"/>
        <v>0</v>
      </c>
    </row>
    <row r="199" spans="1:6" ht="19.5">
      <c r="A199" s="8">
        <v>35</v>
      </c>
      <c r="B199" s="91" t="s">
        <v>240</v>
      </c>
      <c r="C199" s="7" t="s">
        <v>223</v>
      </c>
      <c r="D199" s="7">
        <v>25</v>
      </c>
      <c r="E199" s="7"/>
      <c r="F199" s="7">
        <f t="shared" si="10"/>
        <v>0</v>
      </c>
    </row>
    <row r="200" spans="1:6" ht="21.75" customHeight="1">
      <c r="A200" s="8">
        <v>36</v>
      </c>
      <c r="B200" s="91" t="s">
        <v>303</v>
      </c>
      <c r="C200" s="7" t="s">
        <v>8</v>
      </c>
      <c r="D200" s="7">
        <v>6</v>
      </c>
      <c r="E200" s="7"/>
      <c r="F200" s="7">
        <f t="shared" si="10"/>
        <v>0</v>
      </c>
    </row>
    <row r="201" spans="1:6" ht="19.5">
      <c r="A201" s="8">
        <v>37</v>
      </c>
      <c r="B201" s="91" t="s">
        <v>241</v>
      </c>
      <c r="C201" s="7" t="s">
        <v>8</v>
      </c>
      <c r="D201" s="7">
        <v>4</v>
      </c>
      <c r="E201" s="7"/>
      <c r="F201" s="7">
        <f t="shared" si="10"/>
        <v>0</v>
      </c>
    </row>
    <row r="202" spans="1:6" ht="19.5">
      <c r="A202" s="8">
        <v>38</v>
      </c>
      <c r="B202" s="91" t="s">
        <v>242</v>
      </c>
      <c r="C202" s="7" t="s">
        <v>8</v>
      </c>
      <c r="D202" s="7">
        <v>120</v>
      </c>
      <c r="E202" s="7"/>
      <c r="F202" s="7">
        <f t="shared" si="10"/>
        <v>0</v>
      </c>
    </row>
    <row r="203" spans="1:6" ht="19.5">
      <c r="A203" s="8">
        <v>39</v>
      </c>
      <c r="B203" s="91" t="s">
        <v>288</v>
      </c>
      <c r="C203" s="7" t="s">
        <v>8</v>
      </c>
      <c r="D203" s="7">
        <v>9</v>
      </c>
      <c r="E203" s="7"/>
      <c r="F203" s="7">
        <f t="shared" si="10"/>
        <v>0</v>
      </c>
    </row>
    <row r="204" spans="1:6" ht="29.25">
      <c r="A204" s="8">
        <v>40</v>
      </c>
      <c r="B204" s="91" t="s">
        <v>243</v>
      </c>
      <c r="C204" s="7" t="s">
        <v>8</v>
      </c>
      <c r="D204" s="7">
        <v>2</v>
      </c>
      <c r="E204" s="7"/>
      <c r="F204" s="7">
        <f t="shared" si="10"/>
        <v>0</v>
      </c>
    </row>
    <row r="205" spans="1:6" ht="29.25">
      <c r="A205" s="8">
        <v>41</v>
      </c>
      <c r="B205" s="101" t="s">
        <v>244</v>
      </c>
      <c r="C205" s="7" t="s">
        <v>8</v>
      </c>
      <c r="D205" s="7">
        <v>2</v>
      </c>
      <c r="E205" s="7"/>
      <c r="F205" s="7">
        <f t="shared" si="10"/>
        <v>0</v>
      </c>
    </row>
    <row r="206" spans="1:6" ht="15.75" customHeight="1">
      <c r="A206" s="8">
        <v>42</v>
      </c>
      <c r="B206" s="117" t="s">
        <v>245</v>
      </c>
      <c r="C206" s="118" t="s">
        <v>289</v>
      </c>
      <c r="D206" s="118">
        <v>40</v>
      </c>
      <c r="E206" s="7"/>
      <c r="F206" s="7">
        <f t="shared" si="10"/>
        <v>0</v>
      </c>
    </row>
    <row r="207" spans="1:6" ht="19.5">
      <c r="A207" s="8">
        <v>43</v>
      </c>
      <c r="B207" s="117" t="s">
        <v>290</v>
      </c>
      <c r="C207" s="118" t="s">
        <v>8</v>
      </c>
      <c r="D207" s="118">
        <v>25</v>
      </c>
      <c r="E207" s="7"/>
      <c r="F207" s="7">
        <f t="shared" si="10"/>
        <v>0</v>
      </c>
    </row>
    <row r="208" spans="1:6" ht="22.5" customHeight="1">
      <c r="A208" s="8">
        <v>44</v>
      </c>
      <c r="B208" s="117" t="s">
        <v>291</v>
      </c>
      <c r="C208" s="118" t="s">
        <v>8</v>
      </c>
      <c r="D208" s="118">
        <v>25</v>
      </c>
      <c r="E208" s="7"/>
      <c r="F208" s="7">
        <f t="shared" si="10"/>
        <v>0</v>
      </c>
    </row>
    <row r="209" spans="1:6" ht="24" customHeight="1">
      <c r="A209" s="8">
        <v>45</v>
      </c>
      <c r="B209" s="117" t="s">
        <v>292</v>
      </c>
      <c r="C209" s="118" t="s">
        <v>223</v>
      </c>
      <c r="D209" s="118">
        <v>4</v>
      </c>
      <c r="E209" s="7"/>
      <c r="F209" s="7">
        <f t="shared" si="10"/>
        <v>0</v>
      </c>
    </row>
    <row r="210" spans="1:6" ht="25.5" customHeight="1">
      <c r="A210" s="8">
        <v>46</v>
      </c>
      <c r="B210" s="117" t="s">
        <v>293</v>
      </c>
      <c r="C210" s="118" t="s">
        <v>223</v>
      </c>
      <c r="D210" s="118">
        <v>2</v>
      </c>
      <c r="E210" s="7"/>
      <c r="F210" s="7">
        <f t="shared" si="10"/>
        <v>0</v>
      </c>
    </row>
    <row r="211" spans="1:6" ht="24.75" customHeight="1">
      <c r="A211" s="8">
        <v>47</v>
      </c>
      <c r="B211" s="117" t="s">
        <v>294</v>
      </c>
      <c r="C211" s="118" t="s">
        <v>223</v>
      </c>
      <c r="D211" s="118">
        <v>2</v>
      </c>
      <c r="E211" s="7"/>
      <c r="F211" s="7">
        <f t="shared" si="10"/>
        <v>0</v>
      </c>
    </row>
    <row r="212" spans="1:6" ht="24.75" customHeight="1">
      <c r="A212" s="8">
        <v>48</v>
      </c>
      <c r="B212" s="117" t="s">
        <v>330</v>
      </c>
      <c r="C212" s="118" t="s">
        <v>8</v>
      </c>
      <c r="D212" s="118">
        <v>100</v>
      </c>
      <c r="E212" s="7"/>
      <c r="F212" s="7">
        <f t="shared" si="10"/>
        <v>0</v>
      </c>
    </row>
    <row r="213" spans="1:6" ht="12.75">
      <c r="A213" s="8"/>
      <c r="B213" s="82" t="s">
        <v>306</v>
      </c>
      <c r="C213" s="92"/>
      <c r="D213" s="92"/>
      <c r="E213" s="94"/>
      <c r="F213" s="97">
        <f>SUM(F165:F212)</f>
        <v>0</v>
      </c>
    </row>
    <row r="214" spans="1:6" ht="12.75">
      <c r="A214" s="8"/>
      <c r="B214" s="96"/>
      <c r="C214" s="92"/>
      <c r="D214" s="92"/>
      <c r="E214" s="94"/>
      <c r="F214" s="93"/>
    </row>
    <row r="215" spans="1:6" ht="12.75">
      <c r="A215" s="6"/>
      <c r="B215" s="103" t="s">
        <v>304</v>
      </c>
      <c r="C215" s="1"/>
      <c r="D215" s="1"/>
      <c r="E215" s="33"/>
      <c r="F215" s="2"/>
    </row>
    <row r="216" spans="1:6" ht="38.25">
      <c r="A216" s="10">
        <v>1</v>
      </c>
      <c r="B216" s="98" t="s">
        <v>246</v>
      </c>
      <c r="C216" s="12" t="s">
        <v>8</v>
      </c>
      <c r="D216" s="1">
        <v>1</v>
      </c>
      <c r="E216" s="2"/>
      <c r="F216" s="2">
        <f>D216*E216</f>
        <v>0</v>
      </c>
    </row>
    <row r="217" spans="1:6" ht="29.25" customHeight="1">
      <c r="A217" s="10">
        <v>2</v>
      </c>
      <c r="B217" s="98" t="s">
        <v>247</v>
      </c>
      <c r="C217" s="12" t="s">
        <v>8</v>
      </c>
      <c r="D217" s="1">
        <v>1</v>
      </c>
      <c r="E217" s="2"/>
      <c r="F217" s="2">
        <f aca="true" t="shared" si="11" ref="F217:F238">D217*E217</f>
        <v>0</v>
      </c>
    </row>
    <row r="218" spans="1:6" ht="51">
      <c r="A218" s="10">
        <v>3</v>
      </c>
      <c r="B218" s="98" t="s">
        <v>248</v>
      </c>
      <c r="C218" s="12" t="s">
        <v>8</v>
      </c>
      <c r="D218" s="1">
        <v>1</v>
      </c>
      <c r="E218" s="2"/>
      <c r="F218" s="2">
        <f t="shared" si="11"/>
        <v>0</v>
      </c>
    </row>
    <row r="219" spans="1:6" ht="37.5" customHeight="1">
      <c r="A219" s="10">
        <v>4</v>
      </c>
      <c r="B219" s="98" t="s">
        <v>249</v>
      </c>
      <c r="C219" s="12" t="s">
        <v>8</v>
      </c>
      <c r="D219" s="1">
        <v>2</v>
      </c>
      <c r="E219" s="2"/>
      <c r="F219" s="2">
        <f t="shared" si="11"/>
        <v>0</v>
      </c>
    </row>
    <row r="220" spans="1:6" ht="25.5">
      <c r="A220" s="10">
        <v>5</v>
      </c>
      <c r="B220" s="98" t="s">
        <v>250</v>
      </c>
      <c r="C220" s="12" t="s">
        <v>8</v>
      </c>
      <c r="D220" s="1">
        <v>2</v>
      </c>
      <c r="E220" s="2"/>
      <c r="F220" s="2">
        <f t="shared" si="11"/>
        <v>0</v>
      </c>
    </row>
    <row r="221" spans="1:6" ht="25.5">
      <c r="A221" s="10">
        <v>6</v>
      </c>
      <c r="B221" s="98" t="s">
        <v>251</v>
      </c>
      <c r="C221" s="12" t="s">
        <v>8</v>
      </c>
      <c r="D221" s="1">
        <v>2</v>
      </c>
      <c r="E221" s="2"/>
      <c r="F221" s="2">
        <f t="shared" si="11"/>
        <v>0</v>
      </c>
    </row>
    <row r="222" spans="1:6" ht="25.5">
      <c r="A222" s="10">
        <v>7</v>
      </c>
      <c r="B222" s="98" t="s">
        <v>252</v>
      </c>
      <c r="C222" s="12" t="s">
        <v>8</v>
      </c>
      <c r="D222" s="1">
        <v>1</v>
      </c>
      <c r="E222" s="2"/>
      <c r="F222" s="2">
        <f t="shared" si="11"/>
        <v>0</v>
      </c>
    </row>
    <row r="223" spans="1:6" ht="25.5">
      <c r="A223" s="10">
        <v>8</v>
      </c>
      <c r="B223" s="98" t="s">
        <v>253</v>
      </c>
      <c r="C223" s="12" t="s">
        <v>8</v>
      </c>
      <c r="D223" s="1">
        <v>1</v>
      </c>
      <c r="E223" s="2"/>
      <c r="F223" s="2">
        <f t="shared" si="11"/>
        <v>0</v>
      </c>
    </row>
    <row r="224" spans="1:6" ht="39" customHeight="1">
      <c r="A224" s="10">
        <v>9</v>
      </c>
      <c r="B224" s="98" t="s">
        <v>254</v>
      </c>
      <c r="C224" s="12" t="s">
        <v>8</v>
      </c>
      <c r="D224" s="1">
        <v>1</v>
      </c>
      <c r="E224" s="2"/>
      <c r="F224" s="2">
        <f t="shared" si="11"/>
        <v>0</v>
      </c>
    </row>
    <row r="225" spans="1:6" ht="38.25">
      <c r="A225" s="10">
        <v>10</v>
      </c>
      <c r="B225" s="98" t="s">
        <v>255</v>
      </c>
      <c r="C225" s="12" t="s">
        <v>8</v>
      </c>
      <c r="D225" s="1">
        <v>1</v>
      </c>
      <c r="E225" s="2"/>
      <c r="F225" s="2">
        <f t="shared" si="11"/>
        <v>0</v>
      </c>
    </row>
    <row r="226" spans="1:6" ht="38.25">
      <c r="A226" s="10">
        <v>11</v>
      </c>
      <c r="B226" s="98" t="s">
        <v>256</v>
      </c>
      <c r="C226" s="12" t="s">
        <v>8</v>
      </c>
      <c r="D226" s="1">
        <v>1</v>
      </c>
      <c r="E226" s="2"/>
      <c r="F226" s="2">
        <f t="shared" si="11"/>
        <v>0</v>
      </c>
    </row>
    <row r="227" spans="1:6" ht="38.25">
      <c r="A227" s="10">
        <v>12</v>
      </c>
      <c r="B227" s="98" t="s">
        <v>257</v>
      </c>
      <c r="C227" s="12" t="s">
        <v>8</v>
      </c>
      <c r="D227" s="1">
        <v>1</v>
      </c>
      <c r="E227" s="2"/>
      <c r="F227" s="2">
        <f t="shared" si="11"/>
        <v>0</v>
      </c>
    </row>
    <row r="228" spans="1:6" ht="25.5">
      <c r="A228" s="10">
        <v>13</v>
      </c>
      <c r="B228" s="98" t="s">
        <v>258</v>
      </c>
      <c r="C228" s="12" t="s">
        <v>8</v>
      </c>
      <c r="D228" s="1">
        <v>2</v>
      </c>
      <c r="E228" s="2"/>
      <c r="F228" s="2">
        <f t="shared" si="11"/>
        <v>0</v>
      </c>
    </row>
    <row r="229" spans="1:6" ht="30" customHeight="1">
      <c r="A229" s="10">
        <v>14</v>
      </c>
      <c r="B229" s="98" t="s">
        <v>259</v>
      </c>
      <c r="C229" s="12" t="s">
        <v>8</v>
      </c>
      <c r="D229" s="1">
        <v>1</v>
      </c>
      <c r="E229" s="2"/>
      <c r="F229" s="2">
        <f t="shared" si="11"/>
        <v>0</v>
      </c>
    </row>
    <row r="230" spans="1:6" ht="25.5">
      <c r="A230" s="10">
        <v>15</v>
      </c>
      <c r="B230" s="98" t="s">
        <v>260</v>
      </c>
      <c r="C230" s="12" t="s">
        <v>8</v>
      </c>
      <c r="D230" s="1">
        <v>5</v>
      </c>
      <c r="E230" s="2"/>
      <c r="F230" s="2">
        <f t="shared" si="11"/>
        <v>0</v>
      </c>
    </row>
    <row r="231" spans="1:6" ht="25.5">
      <c r="A231" s="10">
        <v>16</v>
      </c>
      <c r="B231" s="98" t="s">
        <v>261</v>
      </c>
      <c r="C231" s="12" t="s">
        <v>8</v>
      </c>
      <c r="D231" s="1">
        <v>15</v>
      </c>
      <c r="E231" s="2"/>
      <c r="F231" s="2">
        <f t="shared" si="11"/>
        <v>0</v>
      </c>
    </row>
    <row r="232" spans="1:6" ht="25.5">
      <c r="A232" s="10">
        <v>17</v>
      </c>
      <c r="B232" s="98" t="s">
        <v>262</v>
      </c>
      <c r="C232" s="12" t="s">
        <v>8</v>
      </c>
      <c r="D232" s="1">
        <v>28</v>
      </c>
      <c r="E232" s="2"/>
      <c r="F232" s="2">
        <f t="shared" si="11"/>
        <v>0</v>
      </c>
    </row>
    <row r="233" spans="1:6" ht="25.5">
      <c r="A233" s="10">
        <v>18</v>
      </c>
      <c r="B233" s="98" t="s">
        <v>263</v>
      </c>
      <c r="C233" s="12" t="s">
        <v>8</v>
      </c>
      <c r="D233" s="1">
        <v>7</v>
      </c>
      <c r="E233" s="2"/>
      <c r="F233" s="2">
        <f t="shared" si="11"/>
        <v>0</v>
      </c>
    </row>
    <row r="234" spans="1:6" ht="25.5">
      <c r="A234" s="10">
        <v>19</v>
      </c>
      <c r="B234" s="98" t="s">
        <v>264</v>
      </c>
      <c r="C234" s="12" t="s">
        <v>8</v>
      </c>
      <c r="D234" s="1">
        <v>13</v>
      </c>
      <c r="E234" s="2"/>
      <c r="F234" s="2">
        <f t="shared" si="11"/>
        <v>0</v>
      </c>
    </row>
    <row r="235" spans="1:6" ht="12.75">
      <c r="A235" s="10">
        <v>20</v>
      </c>
      <c r="B235" s="98" t="s">
        <v>265</v>
      </c>
      <c r="C235" s="12" t="s">
        <v>8</v>
      </c>
      <c r="D235" s="1">
        <v>96</v>
      </c>
      <c r="E235" s="2"/>
      <c r="F235" s="2">
        <f t="shared" si="11"/>
        <v>0</v>
      </c>
    </row>
    <row r="236" spans="1:6" ht="25.5">
      <c r="A236" s="10">
        <v>21</v>
      </c>
      <c r="B236" s="98" t="s">
        <v>266</v>
      </c>
      <c r="C236" s="12" t="s">
        <v>8</v>
      </c>
      <c r="D236" s="1">
        <v>50</v>
      </c>
      <c r="E236" s="2"/>
      <c r="F236" s="2">
        <f t="shared" si="11"/>
        <v>0</v>
      </c>
    </row>
    <row r="237" spans="1:6" ht="25.5">
      <c r="A237" s="10">
        <v>22</v>
      </c>
      <c r="B237" s="98" t="s">
        <v>267</v>
      </c>
      <c r="C237" s="12" t="s">
        <v>8</v>
      </c>
      <c r="D237" s="1">
        <v>50</v>
      </c>
      <c r="E237" s="2"/>
      <c r="F237" s="2">
        <f t="shared" si="11"/>
        <v>0</v>
      </c>
    </row>
    <row r="238" spans="1:6" ht="25.5">
      <c r="A238" s="6">
        <v>23</v>
      </c>
      <c r="B238" s="98" t="s">
        <v>268</v>
      </c>
      <c r="C238" s="12" t="s">
        <v>8</v>
      </c>
      <c r="D238" s="1">
        <v>12</v>
      </c>
      <c r="E238" s="2"/>
      <c r="F238" s="2">
        <f t="shared" si="11"/>
        <v>0</v>
      </c>
    </row>
    <row r="239" spans="1:6" ht="12.75">
      <c r="A239" s="8"/>
      <c r="B239" s="96"/>
      <c r="C239" s="92"/>
      <c r="D239" s="92"/>
      <c r="E239" s="94"/>
      <c r="F239" s="93"/>
    </row>
    <row r="240" spans="1:6" ht="12.75">
      <c r="A240" s="8"/>
      <c r="B240" s="82" t="s">
        <v>269</v>
      </c>
      <c r="C240" s="92"/>
      <c r="D240" s="92"/>
      <c r="E240" s="94"/>
      <c r="F240" s="97">
        <f>SUM(F216:F239)</f>
        <v>0</v>
      </c>
    </row>
    <row r="241" spans="1:6" ht="12.75">
      <c r="A241" s="8"/>
      <c r="B241" s="96"/>
      <c r="C241" s="92"/>
      <c r="D241" s="92"/>
      <c r="E241" s="94"/>
      <c r="F241" s="93"/>
    </row>
    <row r="242" spans="1:6" ht="12.75">
      <c r="A242" s="8"/>
      <c r="B242" s="96" t="s">
        <v>310</v>
      </c>
      <c r="C242" s="92"/>
      <c r="D242" s="92"/>
      <c r="E242" s="94"/>
      <c r="F242" s="93"/>
    </row>
    <row r="243" spans="1:6" ht="19.5" customHeight="1">
      <c r="A243" s="8">
        <v>1</v>
      </c>
      <c r="B243" s="99" t="s">
        <v>312</v>
      </c>
      <c r="C243" s="100" t="s">
        <v>6</v>
      </c>
      <c r="D243" s="114">
        <v>450</v>
      </c>
      <c r="E243" s="1"/>
      <c r="F243" s="1">
        <f aca="true" t="shared" si="12" ref="F243:F252">D243*E243</f>
        <v>0</v>
      </c>
    </row>
    <row r="244" spans="1:6" ht="12.75">
      <c r="A244" s="8">
        <v>2</v>
      </c>
      <c r="B244" s="99" t="s">
        <v>328</v>
      </c>
      <c r="C244" s="95" t="s">
        <v>6</v>
      </c>
      <c r="D244" s="1">
        <v>180</v>
      </c>
      <c r="E244" s="1"/>
      <c r="F244" s="1">
        <f t="shared" si="12"/>
        <v>0</v>
      </c>
    </row>
    <row r="245" spans="1:6" ht="38.25">
      <c r="A245" s="8">
        <v>3</v>
      </c>
      <c r="B245" s="99" t="s">
        <v>324</v>
      </c>
      <c r="C245" s="100" t="s">
        <v>6</v>
      </c>
      <c r="D245" s="1">
        <v>180</v>
      </c>
      <c r="E245" s="1"/>
      <c r="F245" s="1">
        <f t="shared" si="12"/>
        <v>0</v>
      </c>
    </row>
    <row r="246" spans="1:6" ht="25.5">
      <c r="A246" s="8">
        <v>4</v>
      </c>
      <c r="B246" s="99" t="s">
        <v>309</v>
      </c>
      <c r="C246" s="95" t="s">
        <v>9</v>
      </c>
      <c r="D246" s="1">
        <v>85</v>
      </c>
      <c r="E246" s="1"/>
      <c r="F246" s="1">
        <f t="shared" si="12"/>
        <v>0</v>
      </c>
    </row>
    <row r="247" spans="1:6" ht="24.75" customHeight="1">
      <c r="A247" s="8">
        <v>5</v>
      </c>
      <c r="B247" s="99" t="s">
        <v>313</v>
      </c>
      <c r="C247" s="100" t="s">
        <v>6</v>
      </c>
      <c r="D247" s="1">
        <v>10</v>
      </c>
      <c r="E247" s="1"/>
      <c r="F247" s="1">
        <f t="shared" si="12"/>
        <v>0</v>
      </c>
    </row>
    <row r="248" spans="1:6" ht="52.5" customHeight="1">
      <c r="A248" s="8">
        <v>5</v>
      </c>
      <c r="B248" s="99" t="s">
        <v>311</v>
      </c>
      <c r="C248" s="100" t="s">
        <v>6</v>
      </c>
      <c r="D248" s="1">
        <v>10</v>
      </c>
      <c r="E248" s="1"/>
      <c r="F248" s="1">
        <f t="shared" si="12"/>
        <v>0</v>
      </c>
    </row>
    <row r="249" spans="1:6" ht="31.5" customHeight="1">
      <c r="A249" s="8">
        <v>5</v>
      </c>
      <c r="B249" s="99" t="s">
        <v>326</v>
      </c>
      <c r="C249" s="100" t="s">
        <v>8</v>
      </c>
      <c r="D249" s="1">
        <v>10</v>
      </c>
      <c r="E249" s="7"/>
      <c r="F249" s="1">
        <f t="shared" si="12"/>
        <v>0</v>
      </c>
    </row>
    <row r="250" spans="1:6" ht="64.5" customHeight="1">
      <c r="A250" s="8">
        <v>6</v>
      </c>
      <c r="B250" s="99" t="s">
        <v>329</v>
      </c>
      <c r="C250" s="100" t="s">
        <v>8</v>
      </c>
      <c r="D250" s="1">
        <v>10</v>
      </c>
      <c r="E250" s="7"/>
      <c r="F250" s="1">
        <f t="shared" si="12"/>
        <v>0</v>
      </c>
    </row>
    <row r="251" spans="1:6" ht="30" customHeight="1">
      <c r="A251" s="8">
        <v>7</v>
      </c>
      <c r="B251" s="99" t="s">
        <v>327</v>
      </c>
      <c r="C251" s="100" t="s">
        <v>8</v>
      </c>
      <c r="D251" s="1">
        <v>8</v>
      </c>
      <c r="E251" s="7"/>
      <c r="F251" s="1">
        <f t="shared" si="12"/>
        <v>0</v>
      </c>
    </row>
    <row r="252" spans="1:6" ht="64.5" customHeight="1">
      <c r="A252" s="8">
        <v>8</v>
      </c>
      <c r="B252" s="99" t="s">
        <v>336</v>
      </c>
      <c r="C252" s="100" t="s">
        <v>282</v>
      </c>
      <c r="D252" s="1">
        <v>100</v>
      </c>
      <c r="E252" s="7"/>
      <c r="F252" s="1">
        <f t="shared" si="12"/>
        <v>0</v>
      </c>
    </row>
    <row r="253" spans="1:6" ht="12.75">
      <c r="A253" s="8"/>
      <c r="B253" s="82" t="s">
        <v>325</v>
      </c>
      <c r="C253" s="92"/>
      <c r="D253" s="92"/>
      <c r="E253" s="94"/>
      <c r="F253" s="97">
        <f>SUM(F243:F252)</f>
        <v>0</v>
      </c>
    </row>
    <row r="254" spans="1:6" ht="12.75">
      <c r="A254" s="8"/>
      <c r="B254" s="96"/>
      <c r="C254" s="92"/>
      <c r="D254" s="92"/>
      <c r="E254" s="94"/>
      <c r="F254" s="93"/>
    </row>
    <row r="255" spans="1:6" ht="12.75">
      <c r="A255" s="8"/>
      <c r="B255" s="96"/>
      <c r="C255" s="92"/>
      <c r="D255" s="92"/>
      <c r="E255" s="94"/>
      <c r="F255" s="93"/>
    </row>
    <row r="256" spans="1:6" ht="12.75">
      <c r="A256" s="8"/>
      <c r="B256" s="91"/>
      <c r="C256" s="46"/>
      <c r="D256" s="46"/>
      <c r="E256" s="5"/>
      <c r="F256" s="2"/>
    </row>
    <row r="257" spans="1:6" ht="12.75">
      <c r="A257" s="8"/>
      <c r="B257" s="15" t="s">
        <v>270</v>
      </c>
      <c r="C257" s="7"/>
      <c r="D257" s="8"/>
      <c r="E257" s="8"/>
      <c r="F257" s="19">
        <f>F40+F57+F75+F162+F213+F240+F253</f>
        <v>0</v>
      </c>
    </row>
    <row r="258" spans="1:6" ht="12.75">
      <c r="A258" s="8"/>
      <c r="B258" s="15" t="s">
        <v>271</v>
      </c>
      <c r="C258" s="7"/>
      <c r="D258" s="8"/>
      <c r="E258" s="8"/>
      <c r="F258" s="19">
        <f>0.2*F257</f>
        <v>0</v>
      </c>
    </row>
    <row r="259" spans="1:6" ht="12.75">
      <c r="A259" s="8"/>
      <c r="B259" s="15" t="s">
        <v>272</v>
      </c>
      <c r="C259" s="7"/>
      <c r="D259" s="8"/>
      <c r="E259" s="8"/>
      <c r="F259" s="19">
        <f>SUM(F257:F258)</f>
        <v>0</v>
      </c>
    </row>
    <row r="260" spans="1:6" ht="12.75">
      <c r="A260" s="8"/>
      <c r="B260" s="15" t="s">
        <v>33</v>
      </c>
      <c r="C260" s="7"/>
      <c r="D260" s="8"/>
      <c r="E260" s="8"/>
      <c r="F260" s="2">
        <f>0.2*F259</f>
        <v>0</v>
      </c>
    </row>
    <row r="261" spans="1:6" ht="12.75">
      <c r="A261" s="8"/>
      <c r="B261" s="15" t="s">
        <v>34</v>
      </c>
      <c r="C261" s="7"/>
      <c r="D261" s="8"/>
      <c r="E261" s="8"/>
      <c r="F261" s="19">
        <f>SUM(F259:F260)</f>
        <v>0</v>
      </c>
    </row>
    <row r="262" spans="1:6" ht="12.75">
      <c r="A262" s="6"/>
      <c r="B262" s="6"/>
      <c r="C262" s="1"/>
      <c r="D262" s="6"/>
      <c r="E262" s="6"/>
      <c r="F262" s="2"/>
    </row>
    <row r="263" spans="1:6" ht="12.75">
      <c r="A263" s="9"/>
      <c r="B263" s="9"/>
      <c r="C263" s="13"/>
      <c r="D263" s="9"/>
      <c r="E263" s="9"/>
      <c r="F263" s="23"/>
    </row>
    <row r="264" spans="1:6" ht="12.75">
      <c r="A264" s="9"/>
      <c r="B264" s="9"/>
      <c r="C264" s="13"/>
      <c r="D264" s="9"/>
      <c r="E264" s="9"/>
      <c r="F264" s="23"/>
    </row>
    <row r="265" spans="1:6" ht="12.75">
      <c r="A265" s="9"/>
      <c r="B265" s="9"/>
      <c r="C265" s="13"/>
      <c r="D265" s="9"/>
      <c r="E265" s="9"/>
      <c r="F265" s="23"/>
    </row>
    <row r="266" spans="1:6" ht="12.75">
      <c r="A266" s="9"/>
      <c r="B266" s="9"/>
      <c r="C266" s="13"/>
      <c r="D266" s="9"/>
      <c r="E266" s="9"/>
      <c r="F266" s="23"/>
    </row>
    <row r="267" spans="1:6" ht="12.75">
      <c r="A267" s="9"/>
      <c r="B267" s="9"/>
      <c r="C267" s="13"/>
      <c r="D267" s="9"/>
      <c r="E267" s="9"/>
      <c r="F267" s="23"/>
    </row>
    <row r="268" spans="1:6" ht="12.75">
      <c r="A268" s="9"/>
      <c r="B268" s="9"/>
      <c r="C268" s="13"/>
      <c r="D268" s="9"/>
      <c r="E268" s="9"/>
      <c r="F268" s="23"/>
    </row>
    <row r="269" spans="1:6" ht="12.75">
      <c r="A269" s="9"/>
      <c r="B269" s="9"/>
      <c r="C269" s="13"/>
      <c r="D269" s="9"/>
      <c r="E269" s="9"/>
      <c r="F269" s="23"/>
    </row>
    <row r="270" spans="1:6" ht="12.75">
      <c r="A270" s="9"/>
      <c r="B270" s="9"/>
      <c r="C270" s="13"/>
      <c r="D270" s="9"/>
      <c r="E270" s="9"/>
      <c r="F270" s="23"/>
    </row>
    <row r="271" spans="1:6" ht="12.75">
      <c r="A271" s="9"/>
      <c r="B271" s="9"/>
      <c r="C271" s="13"/>
      <c r="D271" s="9"/>
      <c r="E271" s="9"/>
      <c r="F271" s="23"/>
    </row>
    <row r="272" spans="1:6" ht="12.75">
      <c r="A272" s="9"/>
      <c r="B272" s="9"/>
      <c r="C272" s="13"/>
      <c r="D272" s="9"/>
      <c r="E272" s="9"/>
      <c r="F272" s="23"/>
    </row>
    <row r="273" spans="1:6" ht="12.75">
      <c r="A273" s="9"/>
      <c r="B273" s="9"/>
      <c r="C273" s="13"/>
      <c r="D273" s="9"/>
      <c r="E273" s="9"/>
      <c r="F273" s="23"/>
    </row>
    <row r="274" spans="1:6" ht="12.75">
      <c r="A274" s="9"/>
      <c r="B274" s="9"/>
      <c r="C274" s="13"/>
      <c r="D274" s="9"/>
      <c r="E274" s="9"/>
      <c r="F274" s="23"/>
    </row>
    <row r="275" spans="1:6" ht="12.75">
      <c r="A275" s="9"/>
      <c r="B275" s="9"/>
      <c r="C275" s="13"/>
      <c r="D275" s="9"/>
      <c r="E275" s="9"/>
      <c r="F275" s="23"/>
    </row>
    <row r="276" spans="1:6" ht="12.75">
      <c r="A276" s="9"/>
      <c r="B276" s="9"/>
      <c r="C276" s="13"/>
      <c r="D276" s="9"/>
      <c r="E276" s="9"/>
      <c r="F276" s="23"/>
    </row>
    <row r="277" spans="1:6" ht="12.75">
      <c r="A277" s="9"/>
      <c r="B277" s="9"/>
      <c r="C277" s="13"/>
      <c r="D277" s="9"/>
      <c r="E277" s="9"/>
      <c r="F277" s="23"/>
    </row>
    <row r="278" spans="1:6" ht="12.75">
      <c r="A278" s="9"/>
      <c r="B278" s="9"/>
      <c r="C278" s="13"/>
      <c r="D278" s="9"/>
      <c r="E278" s="9"/>
      <c r="F278" s="23"/>
    </row>
    <row r="279" spans="1:6" ht="12.75">
      <c r="A279" s="9"/>
      <c r="B279" s="9"/>
      <c r="C279" s="13"/>
      <c r="D279" s="9"/>
      <c r="E279" s="9"/>
      <c r="F279" s="23"/>
    </row>
    <row r="280" spans="1:6" ht="12.75">
      <c r="A280" s="9"/>
      <c r="B280" s="9"/>
      <c r="C280" s="13"/>
      <c r="D280" s="9"/>
      <c r="E280" s="9"/>
      <c r="F280" s="23"/>
    </row>
    <row r="281" spans="1:6" ht="12.75">
      <c r="A281" s="9"/>
      <c r="B281" s="9"/>
      <c r="C281" s="13"/>
      <c r="D281" s="9"/>
      <c r="E281" s="9"/>
      <c r="F281" s="23"/>
    </row>
    <row r="282" spans="1:6" ht="12.75">
      <c r="A282" s="9"/>
      <c r="B282" s="9"/>
      <c r="C282" s="13"/>
      <c r="D282" s="9"/>
      <c r="E282" s="9"/>
      <c r="F282" s="23"/>
    </row>
    <row r="283" spans="1:6" ht="12.75">
      <c r="A283" s="9"/>
      <c r="B283" s="9"/>
      <c r="C283" s="13"/>
      <c r="D283" s="9"/>
      <c r="E283" s="9"/>
      <c r="F283" s="23"/>
    </row>
    <row r="284" spans="1:6" ht="12.75">
      <c r="A284" s="9"/>
      <c r="B284" s="9"/>
      <c r="C284" s="13"/>
      <c r="D284" s="9"/>
      <c r="E284" s="9"/>
      <c r="F284" s="23"/>
    </row>
    <row r="285" spans="1:6" ht="12.75">
      <c r="A285" s="9"/>
      <c r="B285" s="9"/>
      <c r="C285" s="13"/>
      <c r="D285" s="9"/>
      <c r="E285" s="9"/>
      <c r="F285" s="23"/>
    </row>
    <row r="286" spans="1:6" ht="12.75">
      <c r="A286" s="9"/>
      <c r="B286" s="9"/>
      <c r="C286" s="13"/>
      <c r="D286" s="9"/>
      <c r="E286" s="9"/>
      <c r="F286" s="23"/>
    </row>
    <row r="287" spans="1:6" ht="12.75">
      <c r="A287" s="9"/>
      <c r="B287" s="9"/>
      <c r="C287" s="13"/>
      <c r="D287" s="9"/>
      <c r="E287" s="9"/>
      <c r="F287" s="23"/>
    </row>
    <row r="288" spans="1:6" ht="12.75">
      <c r="A288" s="9"/>
      <c r="B288" s="26"/>
      <c r="C288" s="13"/>
      <c r="D288" s="13"/>
      <c r="E288" s="23"/>
      <c r="F288" s="23"/>
    </row>
    <row r="289" spans="1:6" ht="12.75">
      <c r="A289" s="9"/>
      <c r="B289" s="26"/>
      <c r="C289" s="13"/>
      <c r="D289" s="13"/>
      <c r="E289" s="23"/>
      <c r="F289" s="23"/>
    </row>
    <row r="290" spans="1:6" ht="29.25" customHeight="1">
      <c r="A290" s="9"/>
      <c r="B290" s="26"/>
      <c r="C290" s="13"/>
      <c r="D290" s="13"/>
      <c r="E290" s="23"/>
      <c r="F290" s="23"/>
    </row>
    <row r="291" spans="1:6" ht="28.5" customHeight="1">
      <c r="A291" s="9"/>
      <c r="B291" s="26"/>
      <c r="C291" s="13"/>
      <c r="D291" s="13"/>
      <c r="E291" s="23"/>
      <c r="F291" s="23"/>
    </row>
    <row r="292" spans="1:6" ht="12.75">
      <c r="A292" s="9"/>
      <c r="B292" s="26"/>
      <c r="C292" s="13"/>
      <c r="D292" s="13"/>
      <c r="E292" s="23"/>
      <c r="F292" s="23"/>
    </row>
    <row r="293" spans="1:6" ht="37.5" customHeight="1">
      <c r="A293" s="9"/>
      <c r="B293" s="26"/>
      <c r="C293" s="13"/>
      <c r="D293" s="13"/>
      <c r="E293" s="23"/>
      <c r="F293" s="23"/>
    </row>
    <row r="294" spans="1:6" ht="47.25" customHeight="1">
      <c r="A294" s="9"/>
      <c r="B294" s="27"/>
      <c r="C294" s="13"/>
      <c r="D294" s="13"/>
      <c r="E294" s="23"/>
      <c r="F294" s="23"/>
    </row>
    <row r="295" spans="1:6" ht="12.75">
      <c r="A295" s="9"/>
      <c r="B295" s="27"/>
      <c r="C295" s="13"/>
      <c r="D295" s="13"/>
      <c r="E295" s="23"/>
      <c r="F295" s="23"/>
    </row>
    <row r="296" spans="1:6" ht="12.75">
      <c r="A296" s="9"/>
      <c r="B296" s="27"/>
      <c r="C296" s="13"/>
      <c r="D296" s="13"/>
      <c r="E296" s="23"/>
      <c r="F296" s="23"/>
    </row>
    <row r="297" spans="1:6" ht="20.25" customHeight="1">
      <c r="A297" s="9"/>
      <c r="B297" s="28"/>
      <c r="C297" s="13"/>
      <c r="D297" s="13"/>
      <c r="E297" s="23"/>
      <c r="F297" s="23"/>
    </row>
    <row r="298" spans="1:6" ht="18.75" customHeight="1">
      <c r="A298" s="9"/>
      <c r="B298" s="26"/>
      <c r="C298" s="29"/>
      <c r="D298" s="30"/>
      <c r="E298" s="23"/>
      <c r="F298" s="23"/>
    </row>
    <row r="299" spans="1:6" ht="12.75">
      <c r="A299" s="9"/>
      <c r="B299" s="26"/>
      <c r="C299" s="29"/>
      <c r="D299" s="30"/>
      <c r="E299" s="23"/>
      <c r="F299" s="23"/>
    </row>
    <row r="300" spans="1:6" ht="29.25" customHeight="1">
      <c r="A300" s="9"/>
      <c r="B300" s="26"/>
      <c r="C300" s="13"/>
      <c r="D300" s="13"/>
      <c r="E300" s="23"/>
      <c r="F300" s="23"/>
    </row>
    <row r="301" spans="1:6" ht="29.25" customHeight="1">
      <c r="A301" s="9"/>
      <c r="B301" s="28"/>
      <c r="C301" s="13"/>
      <c r="D301" s="13"/>
      <c r="E301" s="23"/>
      <c r="F301" s="23"/>
    </row>
    <row r="302" spans="1:6" ht="12.75">
      <c r="A302" s="9"/>
      <c r="B302" s="26"/>
      <c r="C302" s="13"/>
      <c r="D302" s="13"/>
      <c r="E302" s="23"/>
      <c r="F302" s="23"/>
    </row>
    <row r="303" spans="1:6" ht="12.75">
      <c r="A303" s="9"/>
      <c r="B303" s="26"/>
      <c r="C303" s="13"/>
      <c r="D303" s="13"/>
      <c r="E303" s="23"/>
      <c r="F303" s="23"/>
    </row>
    <row r="304" spans="1:6" ht="12.75">
      <c r="A304" s="9"/>
      <c r="B304" s="26"/>
      <c r="C304" s="13"/>
      <c r="D304" s="13"/>
      <c r="E304" s="23"/>
      <c r="F304" s="23"/>
    </row>
    <row r="305" spans="1:6" ht="12.75">
      <c r="A305" s="9"/>
      <c r="B305" s="9"/>
      <c r="C305" s="9"/>
      <c r="D305" s="9"/>
      <c r="E305" s="9"/>
      <c r="F305" s="23"/>
    </row>
    <row r="306" spans="1:6" ht="12.75">
      <c r="A306" s="9"/>
      <c r="B306" s="9"/>
      <c r="C306" s="9"/>
      <c r="D306" s="9"/>
      <c r="E306" s="9"/>
      <c r="F306" s="9"/>
    </row>
  </sheetData>
  <mergeCells count="4">
    <mergeCell ref="B2:F2"/>
    <mergeCell ref="C43:E43"/>
    <mergeCell ref="B5:F5"/>
    <mergeCell ref="B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workbookViewId="0" topLeftCell="A100">
      <selection activeCell="D147" sqref="D147"/>
    </sheetView>
  </sheetViews>
  <sheetFormatPr defaultColWidth="9.140625" defaultRowHeight="12.75"/>
  <cols>
    <col min="4" max="5" width="9.57421875" style="0" bestFit="1" customWidth="1"/>
  </cols>
  <sheetData>
    <row r="1" spans="1:10" ht="25.5">
      <c r="A1" t="s">
        <v>62</v>
      </c>
      <c r="B1" s="50" t="s">
        <v>65</v>
      </c>
      <c r="C1" s="50" t="s">
        <v>65</v>
      </c>
      <c r="D1" s="50" t="s">
        <v>80</v>
      </c>
      <c r="E1" s="50" t="s">
        <v>66</v>
      </c>
      <c r="F1" t="s">
        <v>67</v>
      </c>
      <c r="G1" s="50" t="s">
        <v>68</v>
      </c>
      <c r="H1" s="50" t="s">
        <v>69</v>
      </c>
      <c r="I1" s="50" t="s">
        <v>70</v>
      </c>
      <c r="J1" s="50" t="s">
        <v>78</v>
      </c>
    </row>
    <row r="2" spans="1:3" ht="12.75">
      <c r="A2" s="51" t="s">
        <v>63</v>
      </c>
      <c r="B2" t="s">
        <v>71</v>
      </c>
      <c r="C2" t="s">
        <v>72</v>
      </c>
    </row>
    <row r="3" spans="1:9" ht="25.5">
      <c r="A3" s="50" t="s">
        <v>64</v>
      </c>
      <c r="B3">
        <v>5.4</v>
      </c>
      <c r="C3">
        <v>2.2</v>
      </c>
      <c r="D3">
        <f aca="true" t="shared" si="0" ref="D3:D10">B3*C3</f>
        <v>11.880000000000003</v>
      </c>
      <c r="E3">
        <f>B3*B4</f>
        <v>15.12</v>
      </c>
      <c r="F3">
        <v>1</v>
      </c>
      <c r="G3">
        <v>1</v>
      </c>
      <c r="H3">
        <v>1</v>
      </c>
      <c r="I3">
        <v>0</v>
      </c>
    </row>
    <row r="4" spans="1:4" ht="25.5">
      <c r="A4" s="50" t="s">
        <v>64</v>
      </c>
      <c r="B4">
        <v>2.8</v>
      </c>
      <c r="C4">
        <v>2.2</v>
      </c>
      <c r="D4">
        <f t="shared" si="0"/>
        <v>6.16</v>
      </c>
    </row>
    <row r="5" spans="1:9" ht="38.25">
      <c r="A5" s="52" t="s">
        <v>73</v>
      </c>
      <c r="B5">
        <v>5</v>
      </c>
      <c r="C5">
        <v>2.2</v>
      </c>
      <c r="D5">
        <f t="shared" si="0"/>
        <v>11</v>
      </c>
      <c r="E5">
        <f>B5*B6</f>
        <v>25</v>
      </c>
      <c r="F5">
        <v>1</v>
      </c>
      <c r="G5">
        <v>1</v>
      </c>
      <c r="H5">
        <v>1</v>
      </c>
      <c r="I5">
        <v>0</v>
      </c>
    </row>
    <row r="6" spans="2:4" ht="12.75">
      <c r="B6">
        <v>5</v>
      </c>
      <c r="C6">
        <v>2.2</v>
      </c>
      <c r="D6">
        <f t="shared" si="0"/>
        <v>11</v>
      </c>
    </row>
    <row r="7" spans="1:9" ht="25.5">
      <c r="A7" s="52" t="s">
        <v>74</v>
      </c>
      <c r="B7">
        <v>4.6</v>
      </c>
      <c r="C7">
        <v>2.7</v>
      </c>
      <c r="D7">
        <f t="shared" si="0"/>
        <v>12.42</v>
      </c>
      <c r="E7">
        <f>B7*B8</f>
        <v>16.56</v>
      </c>
      <c r="F7">
        <v>1</v>
      </c>
      <c r="G7">
        <v>1</v>
      </c>
      <c r="H7">
        <v>1</v>
      </c>
      <c r="I7">
        <v>0</v>
      </c>
    </row>
    <row r="8" spans="2:4" ht="12.75">
      <c r="B8">
        <v>3.6</v>
      </c>
      <c r="C8">
        <v>2.7</v>
      </c>
      <c r="D8">
        <f t="shared" si="0"/>
        <v>9.72</v>
      </c>
    </row>
    <row r="9" spans="1:8" ht="25.5">
      <c r="A9" s="52" t="s">
        <v>75</v>
      </c>
      <c r="B9">
        <v>5.2</v>
      </c>
      <c r="C9">
        <v>2.7</v>
      </c>
      <c r="D9">
        <f t="shared" si="0"/>
        <v>14.040000000000001</v>
      </c>
      <c r="E9">
        <f>B9*B10</f>
        <v>17.68</v>
      </c>
      <c r="F9">
        <v>1</v>
      </c>
      <c r="G9">
        <v>1</v>
      </c>
      <c r="H9">
        <v>1</v>
      </c>
    </row>
    <row r="10" spans="2:4" ht="12.75">
      <c r="B10">
        <v>3.4</v>
      </c>
      <c r="C10">
        <v>2.7</v>
      </c>
      <c r="D10">
        <f t="shared" si="0"/>
        <v>9.18</v>
      </c>
    </row>
    <row r="11" spans="2:3" ht="38.25">
      <c r="B11" s="50" t="s">
        <v>118</v>
      </c>
      <c r="C11" t="s">
        <v>72</v>
      </c>
    </row>
    <row r="12" spans="1:5" ht="51">
      <c r="A12" s="50" t="s">
        <v>87</v>
      </c>
      <c r="B12">
        <v>1.1</v>
      </c>
      <c r="C12">
        <v>2.3</v>
      </c>
      <c r="E12">
        <f aca="true" t="shared" si="1" ref="E12:E23">C12*B12</f>
        <v>2.53</v>
      </c>
    </row>
    <row r="13" spans="1:5" ht="25.5">
      <c r="A13" s="50" t="s">
        <v>88</v>
      </c>
      <c r="B13">
        <v>2.8</v>
      </c>
      <c r="C13">
        <v>1.6</v>
      </c>
      <c r="E13">
        <f t="shared" si="1"/>
        <v>4.4799999999999995</v>
      </c>
    </row>
    <row r="14" spans="1:5" ht="12.75">
      <c r="A14" t="s">
        <v>89</v>
      </c>
      <c r="B14">
        <v>5.74</v>
      </c>
      <c r="C14">
        <v>2.7</v>
      </c>
      <c r="E14" s="55">
        <f t="shared" si="1"/>
        <v>15.498000000000001</v>
      </c>
    </row>
    <row r="15" spans="1:5" ht="12.75">
      <c r="A15" t="s">
        <v>7</v>
      </c>
      <c r="B15">
        <v>3.72</v>
      </c>
      <c r="C15">
        <v>2.2</v>
      </c>
      <c r="E15" s="55">
        <f t="shared" si="1"/>
        <v>8.184000000000001</v>
      </c>
    </row>
    <row r="16" spans="1:5" ht="25.5">
      <c r="A16" s="50" t="s">
        <v>117</v>
      </c>
      <c r="B16">
        <v>1.4</v>
      </c>
      <c r="C16">
        <v>2.7</v>
      </c>
      <c r="E16" s="55">
        <f t="shared" si="1"/>
        <v>3.78</v>
      </c>
    </row>
    <row r="17" spans="1:5" ht="25.5">
      <c r="A17" s="50" t="s">
        <v>90</v>
      </c>
      <c r="B17">
        <v>2.8</v>
      </c>
      <c r="C17">
        <v>2.13</v>
      </c>
      <c r="E17" s="55">
        <f t="shared" si="1"/>
        <v>5.9639999999999995</v>
      </c>
    </row>
    <row r="18" spans="1:5" ht="12.75">
      <c r="A18" s="50" t="s">
        <v>7</v>
      </c>
      <c r="B18">
        <v>1.35</v>
      </c>
      <c r="C18">
        <v>1.16</v>
      </c>
      <c r="E18" s="55">
        <f t="shared" si="1"/>
        <v>1.566</v>
      </c>
    </row>
    <row r="19" spans="1:5" ht="25.5">
      <c r="A19" s="50" t="s">
        <v>91</v>
      </c>
      <c r="B19">
        <v>2.1</v>
      </c>
      <c r="C19">
        <v>2.1</v>
      </c>
      <c r="E19" s="55">
        <f t="shared" si="1"/>
        <v>4.41</v>
      </c>
    </row>
    <row r="20" spans="1:5" ht="12.75">
      <c r="A20" s="50" t="s">
        <v>7</v>
      </c>
      <c r="B20">
        <v>2.35</v>
      </c>
      <c r="C20">
        <v>1.4</v>
      </c>
      <c r="E20" s="55">
        <f t="shared" si="1"/>
        <v>3.29</v>
      </c>
    </row>
    <row r="21" spans="1:5" ht="25.5">
      <c r="A21" s="50" t="s">
        <v>120</v>
      </c>
      <c r="B21">
        <v>1.7</v>
      </c>
      <c r="C21">
        <v>2.6</v>
      </c>
      <c r="E21" s="55">
        <f t="shared" si="1"/>
        <v>4.42</v>
      </c>
    </row>
    <row r="22" spans="1:10" ht="51">
      <c r="A22" s="77" t="s">
        <v>92</v>
      </c>
      <c r="B22" s="9">
        <v>2.5</v>
      </c>
      <c r="C22" s="9">
        <v>2.5</v>
      </c>
      <c r="D22" s="9"/>
      <c r="E22" s="23">
        <f t="shared" si="1"/>
        <v>6.25</v>
      </c>
      <c r="F22" s="9"/>
      <c r="G22" s="9"/>
      <c r="H22" s="9"/>
      <c r="I22" s="9"/>
      <c r="J22" s="9"/>
    </row>
    <row r="23" spans="1:10" ht="13.5" thickBot="1">
      <c r="A23" s="61" t="s">
        <v>119</v>
      </c>
      <c r="B23" s="62">
        <v>2.5</v>
      </c>
      <c r="C23" s="62">
        <v>3</v>
      </c>
      <c r="D23" s="62"/>
      <c r="E23" s="63">
        <f t="shared" si="1"/>
        <v>7.5</v>
      </c>
      <c r="F23" s="62"/>
      <c r="G23" s="62"/>
      <c r="H23" s="62"/>
      <c r="I23" s="62"/>
      <c r="J23" s="62"/>
    </row>
    <row r="24" ht="12.75">
      <c r="A24" s="51" t="s">
        <v>76</v>
      </c>
    </row>
    <row r="25" spans="1:10" ht="25.5">
      <c r="A25" s="52" t="s">
        <v>77</v>
      </c>
      <c r="B25">
        <v>6.3</v>
      </c>
      <c r="C25">
        <v>2.8</v>
      </c>
      <c r="D25">
        <f aca="true" t="shared" si="2" ref="D25:D55">B25*C25</f>
        <v>17.639999999999997</v>
      </c>
      <c r="F25">
        <v>1</v>
      </c>
      <c r="G25">
        <v>1</v>
      </c>
      <c r="H25">
        <v>1</v>
      </c>
      <c r="I25">
        <v>1</v>
      </c>
      <c r="J25">
        <v>1</v>
      </c>
    </row>
    <row r="26" spans="1:4" ht="12.75">
      <c r="A26" s="78" t="s">
        <v>62</v>
      </c>
      <c r="B26">
        <v>4</v>
      </c>
      <c r="C26">
        <v>2.8</v>
      </c>
      <c r="D26">
        <f t="shared" si="2"/>
        <v>11.2</v>
      </c>
    </row>
    <row r="27" spans="1:5" ht="38.25">
      <c r="A27" s="50" t="s">
        <v>121</v>
      </c>
      <c r="B27" s="50">
        <v>3.15</v>
      </c>
      <c r="C27">
        <v>2</v>
      </c>
      <c r="E27" s="23">
        <f>C27*B27</f>
        <v>6.3</v>
      </c>
    </row>
    <row r="28" spans="1:10" ht="25.5">
      <c r="A28" s="52" t="s">
        <v>79</v>
      </c>
      <c r="B28">
        <v>6.2</v>
      </c>
      <c r="C28">
        <v>2.8</v>
      </c>
      <c r="D28">
        <f t="shared" si="2"/>
        <v>17.36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2:4" ht="12.75">
      <c r="B29">
        <v>5.8</v>
      </c>
      <c r="C29">
        <v>2.8</v>
      </c>
      <c r="D29">
        <f t="shared" si="2"/>
        <v>16.24</v>
      </c>
    </row>
    <row r="30" spans="1:5" ht="38.25">
      <c r="A30" s="50" t="s">
        <v>122</v>
      </c>
      <c r="B30">
        <v>3.1</v>
      </c>
      <c r="C30">
        <v>2.9</v>
      </c>
      <c r="E30" s="23">
        <f>C30*B30</f>
        <v>8.99</v>
      </c>
    </row>
    <row r="31" spans="1:5" ht="25.5">
      <c r="A31" s="50" t="s">
        <v>123</v>
      </c>
      <c r="B31" s="50">
        <v>2.05</v>
      </c>
      <c r="C31">
        <v>2.6</v>
      </c>
      <c r="E31" s="23">
        <f>C31*B31</f>
        <v>5.33</v>
      </c>
    </row>
    <row r="32" spans="1:5" ht="12.75">
      <c r="A32" s="79" t="s">
        <v>7</v>
      </c>
      <c r="B32" s="50">
        <v>1.15</v>
      </c>
      <c r="C32">
        <v>0.8</v>
      </c>
      <c r="E32" s="23">
        <f>C32*B32</f>
        <v>0.9199999999999999</v>
      </c>
    </row>
    <row r="33" spans="1:5" ht="38.25">
      <c r="A33" s="50" t="s">
        <v>93</v>
      </c>
      <c r="B33">
        <v>2.05</v>
      </c>
      <c r="C33">
        <v>2.6</v>
      </c>
      <c r="E33">
        <f>B33*C33</f>
        <v>5.33</v>
      </c>
    </row>
    <row r="34" spans="2:5" ht="12.75">
      <c r="B34">
        <v>1.14</v>
      </c>
      <c r="C34">
        <v>0.8</v>
      </c>
      <c r="E34">
        <f>B34*C34</f>
        <v>0.9119999999999999</v>
      </c>
    </row>
    <row r="35" spans="1:10" ht="13.5" thickBot="1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7" ht="63.75">
      <c r="A36" s="52" t="s">
        <v>124</v>
      </c>
      <c r="B36">
        <v>2.6</v>
      </c>
      <c r="C36">
        <v>1.7</v>
      </c>
      <c r="D36">
        <f t="shared" si="2"/>
        <v>4.42</v>
      </c>
      <c r="F36">
        <v>1</v>
      </c>
      <c r="G36">
        <v>1</v>
      </c>
    </row>
    <row r="37" spans="2:4" ht="12.75">
      <c r="B37">
        <v>2.4</v>
      </c>
      <c r="C37">
        <v>1.7</v>
      </c>
      <c r="D37">
        <f t="shared" si="2"/>
        <v>4.08</v>
      </c>
    </row>
    <row r="38" spans="2:4" ht="12.75">
      <c r="B38">
        <v>1.2</v>
      </c>
      <c r="C38">
        <v>1.7</v>
      </c>
      <c r="D38">
        <f t="shared" si="2"/>
        <v>2.04</v>
      </c>
    </row>
    <row r="39" spans="2:4" ht="12.75">
      <c r="B39">
        <v>0.85</v>
      </c>
      <c r="C39">
        <v>2.45</v>
      </c>
      <c r="D39">
        <f t="shared" si="2"/>
        <v>2.0825</v>
      </c>
    </row>
    <row r="40" spans="2:4" ht="12.75">
      <c r="B40">
        <v>0.85</v>
      </c>
      <c r="C40">
        <v>2.45</v>
      </c>
      <c r="D40">
        <f t="shared" si="2"/>
        <v>2.0825</v>
      </c>
    </row>
    <row r="41" spans="2:4" ht="12.75">
      <c r="B41">
        <v>1.5</v>
      </c>
      <c r="C41">
        <v>2.45</v>
      </c>
      <c r="D41">
        <f t="shared" si="2"/>
        <v>3.6750000000000003</v>
      </c>
    </row>
    <row r="42" spans="1:7" ht="38.25">
      <c r="A42" s="52" t="s">
        <v>81</v>
      </c>
      <c r="B42">
        <v>0.8</v>
      </c>
      <c r="C42">
        <v>1.71</v>
      </c>
      <c r="D42" s="55">
        <f t="shared" si="2"/>
        <v>1.368</v>
      </c>
      <c r="F42">
        <v>1</v>
      </c>
      <c r="G42">
        <v>1</v>
      </c>
    </row>
    <row r="43" spans="2:4" ht="12.75">
      <c r="B43">
        <v>0.8</v>
      </c>
      <c r="C43">
        <v>1.71</v>
      </c>
      <c r="D43" s="55">
        <f t="shared" si="2"/>
        <v>1.368</v>
      </c>
    </row>
    <row r="44" spans="2:4" ht="12.75">
      <c r="B44">
        <v>0.95</v>
      </c>
      <c r="C44">
        <v>1.71</v>
      </c>
      <c r="D44" s="55">
        <f t="shared" si="2"/>
        <v>1.6244999999999998</v>
      </c>
    </row>
    <row r="45" spans="1:5" ht="25.5">
      <c r="A45" s="52" t="s">
        <v>84</v>
      </c>
      <c r="B45">
        <v>8.8</v>
      </c>
      <c r="C45">
        <v>1.1</v>
      </c>
      <c r="E45" s="53"/>
    </row>
    <row r="46" spans="1:5" ht="38.25">
      <c r="A46" s="52" t="s">
        <v>125</v>
      </c>
      <c r="B46">
        <v>7.1</v>
      </c>
      <c r="C46">
        <v>1.6</v>
      </c>
      <c r="D46">
        <f t="shared" si="2"/>
        <v>11.36</v>
      </c>
      <c r="E46" s="54"/>
    </row>
    <row r="47" spans="2:5" ht="12.75">
      <c r="B47">
        <v>7.1</v>
      </c>
      <c r="C47">
        <v>1.6</v>
      </c>
      <c r="D47">
        <f t="shared" si="2"/>
        <v>11.36</v>
      </c>
      <c r="E47" s="53">
        <f>B46*B48</f>
        <v>21.299999999999997</v>
      </c>
    </row>
    <row r="48" spans="2:4" ht="12.75">
      <c r="B48">
        <v>3</v>
      </c>
      <c r="C48">
        <v>1.6</v>
      </c>
      <c r="D48">
        <f t="shared" si="2"/>
        <v>4.800000000000001</v>
      </c>
    </row>
    <row r="49" spans="2:4" ht="12.75">
      <c r="B49">
        <v>3</v>
      </c>
      <c r="C49">
        <v>1.6</v>
      </c>
      <c r="D49">
        <f t="shared" si="2"/>
        <v>4.800000000000001</v>
      </c>
    </row>
    <row r="50" spans="1:5" ht="12.75">
      <c r="A50" s="51" t="s">
        <v>83</v>
      </c>
      <c r="B50">
        <v>1.7</v>
      </c>
      <c r="C50">
        <v>1.6</v>
      </c>
      <c r="D50">
        <f t="shared" si="2"/>
        <v>2.72</v>
      </c>
      <c r="E50" s="53">
        <f>B50*B52</f>
        <v>4.25</v>
      </c>
    </row>
    <row r="51" spans="2:4" ht="12.75">
      <c r="B51">
        <v>1.7</v>
      </c>
      <c r="C51">
        <v>1.6</v>
      </c>
      <c r="D51">
        <f t="shared" si="2"/>
        <v>2.72</v>
      </c>
    </row>
    <row r="52" spans="1:10" ht="13.5" thickBot="1">
      <c r="A52" s="62">
        <v>4</v>
      </c>
      <c r="B52" s="62">
        <v>2.5</v>
      </c>
      <c r="C52" s="62">
        <v>1.6</v>
      </c>
      <c r="D52" s="62">
        <f>A52*B52*C52</f>
        <v>16</v>
      </c>
      <c r="E52" s="62"/>
      <c r="F52" s="62"/>
      <c r="G52" s="62"/>
      <c r="H52" s="62"/>
      <c r="I52" s="62"/>
      <c r="J52" s="62"/>
    </row>
    <row r="53" spans="1:8" ht="12.75">
      <c r="A53" s="51" t="s">
        <v>86</v>
      </c>
      <c r="B53">
        <v>2</v>
      </c>
      <c r="C53">
        <v>2</v>
      </c>
      <c r="D53">
        <f t="shared" si="2"/>
        <v>4</v>
      </c>
      <c r="E53">
        <f>B53*B54</f>
        <v>6</v>
      </c>
      <c r="F53">
        <v>1</v>
      </c>
      <c r="G53">
        <v>1</v>
      </c>
      <c r="H53">
        <v>1</v>
      </c>
    </row>
    <row r="54" spans="1:10" ht="13.5" thickBot="1">
      <c r="A54" s="62"/>
      <c r="B54" s="62">
        <v>3</v>
      </c>
      <c r="C54" s="62">
        <v>2</v>
      </c>
      <c r="D54" s="62">
        <f t="shared" si="2"/>
        <v>6</v>
      </c>
      <c r="E54" s="62"/>
      <c r="F54" s="62"/>
      <c r="G54" s="62"/>
      <c r="H54" s="62"/>
      <c r="I54" s="62"/>
      <c r="J54" s="62"/>
    </row>
    <row r="55" spans="4:5" ht="12.75">
      <c r="D55">
        <f t="shared" si="2"/>
        <v>0</v>
      </c>
      <c r="E55" s="55">
        <f>SUM(E2:E54)</f>
        <v>201.56400000000002</v>
      </c>
    </row>
    <row r="56" spans="4:10" ht="12.75">
      <c r="D56" s="57">
        <f>SUM(D3:D55)</f>
        <v>234.34050000000008</v>
      </c>
      <c r="E56" s="57">
        <f>E55-E59</f>
        <v>176.014</v>
      </c>
      <c r="F56" s="51">
        <f>SUM(F3:F55)</f>
        <v>9</v>
      </c>
      <c r="G56" s="51">
        <f>SUM(G3:G55)</f>
        <v>9</v>
      </c>
      <c r="H56" s="51">
        <f>SUM(H3:H55)</f>
        <v>7</v>
      </c>
      <c r="I56" s="51">
        <f>SUM(I3:I55)</f>
        <v>2</v>
      </c>
      <c r="J56" s="51">
        <f>SUM(J3:J55)</f>
        <v>2</v>
      </c>
    </row>
    <row r="58" ht="25.5">
      <c r="E58" s="54" t="s">
        <v>82</v>
      </c>
    </row>
    <row r="59" ht="12.75">
      <c r="E59" s="53">
        <f>E45+E47+E50</f>
        <v>25.549999999999997</v>
      </c>
    </row>
    <row r="60" ht="12.75">
      <c r="E60" s="55">
        <f>E56+E59</f>
        <v>201.56400000000002</v>
      </c>
    </row>
    <row r="61" spans="1:10" ht="38.25">
      <c r="A61" t="s">
        <v>135</v>
      </c>
      <c r="B61" t="s">
        <v>136</v>
      </c>
      <c r="C61" t="s">
        <v>137</v>
      </c>
      <c r="D61" t="s">
        <v>140</v>
      </c>
      <c r="E61" s="50" t="s">
        <v>141</v>
      </c>
      <c r="H61" t="s">
        <v>36</v>
      </c>
      <c r="J61" t="s">
        <v>147</v>
      </c>
    </row>
    <row r="62" spans="1:5" ht="12.75">
      <c r="A62" t="s">
        <v>63</v>
      </c>
      <c r="E62" s="50"/>
    </row>
    <row r="63" spans="1:4" ht="25.5">
      <c r="A63" s="50" t="s">
        <v>138</v>
      </c>
      <c r="B63">
        <v>1.53</v>
      </c>
      <c r="C63">
        <v>2.7</v>
      </c>
      <c r="D63">
        <f>B63*C63</f>
        <v>4.131</v>
      </c>
    </row>
    <row r="64" spans="2:4" ht="12.75">
      <c r="B64">
        <v>1.4</v>
      </c>
      <c r="C64">
        <v>2.7</v>
      </c>
      <c r="D64">
        <f aca="true" t="shared" si="3" ref="D64:D98">B64*C64</f>
        <v>3.78</v>
      </c>
    </row>
    <row r="65" spans="2:4" ht="12.75">
      <c r="B65">
        <v>0.6</v>
      </c>
      <c r="C65">
        <v>2.7</v>
      </c>
      <c r="D65">
        <f t="shared" si="3"/>
        <v>1.62</v>
      </c>
    </row>
    <row r="66" spans="2:4" ht="12.75">
      <c r="B66">
        <v>1.5</v>
      </c>
      <c r="C66">
        <v>2.7</v>
      </c>
      <c r="D66">
        <f t="shared" si="3"/>
        <v>4.050000000000001</v>
      </c>
    </row>
    <row r="67" spans="2:4" ht="12.75">
      <c r="B67">
        <v>2.13</v>
      </c>
      <c r="C67">
        <v>2.7</v>
      </c>
      <c r="D67">
        <f t="shared" si="3"/>
        <v>5.751</v>
      </c>
    </row>
    <row r="68" spans="2:10" ht="12.75">
      <c r="B68">
        <v>2.8</v>
      </c>
      <c r="C68">
        <v>2.7</v>
      </c>
      <c r="D68">
        <f t="shared" si="3"/>
        <v>7.56</v>
      </c>
      <c r="E68">
        <v>6</v>
      </c>
      <c r="H68">
        <v>2.13</v>
      </c>
      <c r="I68">
        <v>2.7</v>
      </c>
      <c r="J68">
        <f>H68*I68</f>
        <v>5.751</v>
      </c>
    </row>
    <row r="69" spans="1:4" ht="12.75">
      <c r="A69" t="s">
        <v>139</v>
      </c>
      <c r="B69">
        <v>1.35</v>
      </c>
      <c r="C69">
        <v>2.7</v>
      </c>
      <c r="D69">
        <f t="shared" si="3"/>
        <v>3.6450000000000005</v>
      </c>
    </row>
    <row r="70" spans="2:4" ht="12.75">
      <c r="B70">
        <v>1.16</v>
      </c>
      <c r="C70">
        <v>2.7</v>
      </c>
      <c r="D70">
        <f t="shared" si="3"/>
        <v>3.132</v>
      </c>
    </row>
    <row r="71" spans="2:4" ht="12.75">
      <c r="B71">
        <v>1.35</v>
      </c>
      <c r="C71">
        <v>2.7</v>
      </c>
      <c r="D71">
        <f t="shared" si="3"/>
        <v>3.6450000000000005</v>
      </c>
    </row>
    <row r="72" spans="2:10" ht="12.75">
      <c r="B72">
        <v>1.16</v>
      </c>
      <c r="C72">
        <v>2.7</v>
      </c>
      <c r="D72">
        <f t="shared" si="3"/>
        <v>3.132</v>
      </c>
      <c r="E72">
        <v>6</v>
      </c>
      <c r="H72">
        <v>1.35</v>
      </c>
      <c r="I72">
        <v>1.16</v>
      </c>
      <c r="J72">
        <f>H72*I72</f>
        <v>1.566</v>
      </c>
    </row>
    <row r="73" spans="1:10" ht="25.5">
      <c r="A73" s="50" t="s">
        <v>142</v>
      </c>
      <c r="B73">
        <v>14</v>
      </c>
      <c r="C73">
        <v>2.7</v>
      </c>
      <c r="D73">
        <f t="shared" si="3"/>
        <v>37.800000000000004</v>
      </c>
      <c r="H73">
        <v>3.3</v>
      </c>
      <c r="I73">
        <v>7</v>
      </c>
      <c r="J73">
        <f>H73*I73</f>
        <v>23.099999999999998</v>
      </c>
    </row>
    <row r="74" spans="2:5" ht="12.75">
      <c r="B74">
        <v>6.6</v>
      </c>
      <c r="C74">
        <v>2.7</v>
      </c>
      <c r="D74">
        <f t="shared" si="3"/>
        <v>17.82</v>
      </c>
      <c r="E74">
        <v>3.7</v>
      </c>
    </row>
    <row r="75" spans="1:5" ht="12.75">
      <c r="A75" t="s">
        <v>143</v>
      </c>
      <c r="B75">
        <v>5.6</v>
      </c>
      <c r="C75">
        <v>2.7</v>
      </c>
      <c r="D75">
        <f t="shared" si="3"/>
        <v>15.12</v>
      </c>
      <c r="E75">
        <v>4.9</v>
      </c>
    </row>
    <row r="76" spans="2:4" ht="12.75">
      <c r="B76">
        <v>10</v>
      </c>
      <c r="C76">
        <v>2.7</v>
      </c>
      <c r="D76">
        <f t="shared" si="3"/>
        <v>27</v>
      </c>
    </row>
    <row r="77" spans="1:4" ht="12.75">
      <c r="A77" t="s">
        <v>89</v>
      </c>
      <c r="B77">
        <v>6.4</v>
      </c>
      <c r="C77">
        <v>2.7</v>
      </c>
      <c r="D77">
        <f t="shared" si="3"/>
        <v>17.28</v>
      </c>
    </row>
    <row r="78" spans="2:4" ht="12.75">
      <c r="B78">
        <v>6.4</v>
      </c>
      <c r="C78">
        <v>2.7</v>
      </c>
      <c r="D78">
        <f t="shared" si="3"/>
        <v>17.28</v>
      </c>
    </row>
    <row r="79" spans="2:4" ht="12.75">
      <c r="B79">
        <v>2.2</v>
      </c>
      <c r="C79">
        <v>2.7</v>
      </c>
      <c r="D79">
        <f t="shared" si="3"/>
        <v>5.940000000000001</v>
      </c>
    </row>
    <row r="80" spans="2:10" ht="12.75">
      <c r="B80">
        <v>2.2</v>
      </c>
      <c r="C80">
        <v>2.7</v>
      </c>
      <c r="D80">
        <f t="shared" si="3"/>
        <v>5.940000000000001</v>
      </c>
      <c r="E80">
        <v>9.4</v>
      </c>
      <c r="H80">
        <v>6.4</v>
      </c>
      <c r="I80">
        <v>2.2</v>
      </c>
      <c r="J80">
        <f>H80*I80</f>
        <v>14.080000000000002</v>
      </c>
    </row>
    <row r="81" spans="2:10" ht="12.75">
      <c r="B81">
        <v>3.25</v>
      </c>
      <c r="C81">
        <v>2.7</v>
      </c>
      <c r="D81">
        <f t="shared" si="3"/>
        <v>8.775</v>
      </c>
      <c r="E81">
        <v>2</v>
      </c>
      <c r="H81">
        <v>3.25</v>
      </c>
      <c r="I81">
        <v>3.25</v>
      </c>
      <c r="J81">
        <f>H81*I81</f>
        <v>10.5625</v>
      </c>
    </row>
    <row r="82" spans="2:10" ht="12.75">
      <c r="B82">
        <v>3.25</v>
      </c>
      <c r="C82">
        <v>2.7</v>
      </c>
      <c r="D82">
        <f t="shared" si="3"/>
        <v>8.775</v>
      </c>
      <c r="J82">
        <f aca="true" t="shared" si="4" ref="J82:J88">H82*I82</f>
        <v>0</v>
      </c>
    </row>
    <row r="83" spans="1:10" ht="12.75">
      <c r="A83" t="s">
        <v>144</v>
      </c>
      <c r="B83">
        <v>5</v>
      </c>
      <c r="C83">
        <v>2.7</v>
      </c>
      <c r="D83">
        <f t="shared" si="3"/>
        <v>13.5</v>
      </c>
      <c r="H83">
        <v>2.5</v>
      </c>
      <c r="I83">
        <v>5</v>
      </c>
      <c r="J83">
        <f t="shared" si="4"/>
        <v>12.5</v>
      </c>
    </row>
    <row r="84" spans="2:10" ht="12.75">
      <c r="B84">
        <v>10</v>
      </c>
      <c r="C84">
        <v>2.7</v>
      </c>
      <c r="D84">
        <f t="shared" si="3"/>
        <v>27</v>
      </c>
      <c r="H84">
        <v>2.5</v>
      </c>
      <c r="I84">
        <v>5</v>
      </c>
      <c r="J84">
        <f t="shared" si="4"/>
        <v>12.5</v>
      </c>
    </row>
    <row r="85" spans="2:10" ht="12.75">
      <c r="B85">
        <v>5</v>
      </c>
      <c r="C85">
        <v>2.7</v>
      </c>
      <c r="D85">
        <f t="shared" si="3"/>
        <v>13.5</v>
      </c>
      <c r="H85">
        <v>2.5</v>
      </c>
      <c r="I85">
        <v>4</v>
      </c>
      <c r="J85">
        <f t="shared" si="4"/>
        <v>10</v>
      </c>
    </row>
    <row r="86" spans="2:10" ht="12.75">
      <c r="B86">
        <v>10</v>
      </c>
      <c r="C86">
        <v>2.7</v>
      </c>
      <c r="D86">
        <f t="shared" si="3"/>
        <v>27</v>
      </c>
      <c r="J86">
        <f t="shared" si="4"/>
        <v>0</v>
      </c>
    </row>
    <row r="87" spans="2:10" ht="12.75">
      <c r="B87">
        <v>5</v>
      </c>
      <c r="C87">
        <v>2.7</v>
      </c>
      <c r="D87">
        <f t="shared" si="3"/>
        <v>13.5</v>
      </c>
      <c r="J87">
        <f t="shared" si="4"/>
        <v>0</v>
      </c>
    </row>
    <row r="88" spans="2:10" ht="12.75">
      <c r="B88">
        <v>8</v>
      </c>
      <c r="C88">
        <v>2.7</v>
      </c>
      <c r="D88">
        <f t="shared" si="3"/>
        <v>21.6</v>
      </c>
      <c r="E88">
        <v>9.7</v>
      </c>
      <c r="J88">
        <f t="shared" si="4"/>
        <v>0</v>
      </c>
    </row>
    <row r="89" ht="12.75">
      <c r="A89" t="s">
        <v>145</v>
      </c>
    </row>
    <row r="90" spans="1:10" ht="12.75">
      <c r="A90" t="s">
        <v>148</v>
      </c>
      <c r="B90">
        <v>8.4</v>
      </c>
      <c r="C90">
        <v>2.7</v>
      </c>
      <c r="D90">
        <f t="shared" si="3"/>
        <v>22.680000000000003</v>
      </c>
      <c r="E90">
        <v>4</v>
      </c>
      <c r="H90">
        <v>2.1</v>
      </c>
      <c r="I90">
        <v>2.1</v>
      </c>
      <c r="J90">
        <f aca="true" t="shared" si="5" ref="J90:J98">H90*I90</f>
        <v>4.41</v>
      </c>
    </row>
    <row r="91" spans="1:10" ht="12.75">
      <c r="A91" t="s">
        <v>149</v>
      </c>
      <c r="B91">
        <v>9.6</v>
      </c>
      <c r="C91">
        <v>2.7</v>
      </c>
      <c r="D91">
        <f t="shared" si="3"/>
        <v>25.92</v>
      </c>
      <c r="H91">
        <v>4.8</v>
      </c>
      <c r="I91">
        <v>4.7</v>
      </c>
      <c r="J91">
        <f t="shared" si="5"/>
        <v>22.56</v>
      </c>
    </row>
    <row r="92" spans="2:10" ht="12.75">
      <c r="B92">
        <v>9.4</v>
      </c>
      <c r="C92">
        <v>2.7</v>
      </c>
      <c r="D92">
        <f t="shared" si="3"/>
        <v>25.380000000000003</v>
      </c>
      <c r="E92">
        <v>16.45</v>
      </c>
      <c r="J92">
        <f t="shared" si="5"/>
        <v>0</v>
      </c>
    </row>
    <row r="93" spans="1:10" ht="12.75">
      <c r="A93" t="s">
        <v>150</v>
      </c>
      <c r="B93">
        <v>4.7</v>
      </c>
      <c r="C93">
        <v>2.7</v>
      </c>
      <c r="D93">
        <f t="shared" si="3"/>
        <v>12.690000000000001</v>
      </c>
      <c r="H93">
        <v>2.35</v>
      </c>
      <c r="I93">
        <v>1.4</v>
      </c>
      <c r="J93">
        <f t="shared" si="5"/>
        <v>3.29</v>
      </c>
    </row>
    <row r="94" spans="2:5" ht="12.75">
      <c r="B94">
        <v>2.8</v>
      </c>
      <c r="C94">
        <v>2.7</v>
      </c>
      <c r="D94">
        <f t="shared" si="3"/>
        <v>7.56</v>
      </c>
      <c r="E94">
        <v>6</v>
      </c>
    </row>
    <row r="95" spans="1:10" ht="12.75">
      <c r="A95" t="s">
        <v>151</v>
      </c>
      <c r="B95">
        <v>8.6</v>
      </c>
      <c r="C95">
        <v>2.7</v>
      </c>
      <c r="D95">
        <f t="shared" si="3"/>
        <v>23.22</v>
      </c>
      <c r="H95">
        <v>4.3</v>
      </c>
      <c r="I95">
        <v>3.27</v>
      </c>
      <c r="J95">
        <f t="shared" si="5"/>
        <v>14.061</v>
      </c>
    </row>
    <row r="96" spans="2:10" ht="12.75">
      <c r="B96">
        <v>6.54</v>
      </c>
      <c r="C96">
        <v>2.7</v>
      </c>
      <c r="D96">
        <f t="shared" si="3"/>
        <v>17.658</v>
      </c>
      <c r="H96">
        <v>4.1</v>
      </c>
      <c r="I96">
        <v>3.27</v>
      </c>
      <c r="J96">
        <f t="shared" si="5"/>
        <v>13.406999999999998</v>
      </c>
    </row>
    <row r="97" spans="1:10" ht="12.75">
      <c r="A97" t="s">
        <v>152</v>
      </c>
      <c r="B97">
        <v>6.54</v>
      </c>
      <c r="C97">
        <v>2.7</v>
      </c>
      <c r="D97">
        <f t="shared" si="3"/>
        <v>17.658</v>
      </c>
      <c r="J97">
        <f t="shared" si="5"/>
        <v>0</v>
      </c>
    </row>
    <row r="98" spans="2:10" ht="12.75">
      <c r="B98">
        <v>8.2</v>
      </c>
      <c r="C98">
        <v>2.7</v>
      </c>
      <c r="D98">
        <f t="shared" si="3"/>
        <v>22.14</v>
      </c>
      <c r="J98">
        <f t="shared" si="5"/>
        <v>0</v>
      </c>
    </row>
    <row r="99" spans="1:10" ht="25.5">
      <c r="A99" s="50" t="s">
        <v>146</v>
      </c>
      <c r="B99">
        <v>4.6</v>
      </c>
      <c r="C99">
        <v>2.7</v>
      </c>
      <c r="D99">
        <f aca="true" t="shared" si="6" ref="D99:D121">B99*C99</f>
        <v>12.42</v>
      </c>
      <c r="H99">
        <v>2.3</v>
      </c>
      <c r="I99">
        <v>1.1</v>
      </c>
      <c r="J99">
        <f>H99*I99</f>
        <v>2.53</v>
      </c>
    </row>
    <row r="100" spans="2:10" ht="12.75">
      <c r="B100">
        <v>2.2</v>
      </c>
      <c r="C100">
        <v>2.7</v>
      </c>
      <c r="D100">
        <f t="shared" si="6"/>
        <v>5.940000000000001</v>
      </c>
      <c r="H100">
        <v>1.6</v>
      </c>
      <c r="I100">
        <v>2.8</v>
      </c>
      <c r="J100">
        <f>H100*I100</f>
        <v>4.4799999999999995</v>
      </c>
    </row>
    <row r="101" spans="2:4" ht="12.75">
      <c r="B101">
        <v>3.2</v>
      </c>
      <c r="C101">
        <v>2.7</v>
      </c>
      <c r="D101">
        <f t="shared" si="6"/>
        <v>8.64</v>
      </c>
    </row>
    <row r="102" spans="1:10" ht="13.5" thickBot="1">
      <c r="A102" s="62"/>
      <c r="B102" s="62">
        <v>5.6</v>
      </c>
      <c r="C102" s="62">
        <v>2.7</v>
      </c>
      <c r="D102" s="62">
        <f t="shared" si="6"/>
        <v>15.12</v>
      </c>
      <c r="E102" s="62">
        <v>4</v>
      </c>
      <c r="F102" s="62"/>
      <c r="G102" s="62"/>
      <c r="H102" s="62"/>
      <c r="I102" s="62"/>
      <c r="J102" s="62"/>
    </row>
    <row r="103" spans="1:10" ht="13.5" thickBot="1">
      <c r="A103" s="4" t="s">
        <v>153</v>
      </c>
      <c r="B103" s="83">
        <v>12</v>
      </c>
      <c r="C103" s="83">
        <v>2.7</v>
      </c>
      <c r="D103" s="83">
        <f t="shared" si="6"/>
        <v>32.400000000000006</v>
      </c>
      <c r="E103" s="4"/>
      <c r="F103" s="4"/>
      <c r="G103" s="4"/>
      <c r="H103" s="4">
        <v>6</v>
      </c>
      <c r="I103" s="4">
        <v>1.13</v>
      </c>
      <c r="J103" s="4">
        <f>H103*I103</f>
        <v>6.779999999999999</v>
      </c>
    </row>
    <row r="104" ht="12.75">
      <c r="A104" t="s">
        <v>76</v>
      </c>
    </row>
    <row r="105" spans="1:10" ht="12.75">
      <c r="A105" t="s">
        <v>153</v>
      </c>
      <c r="B105">
        <v>9.7</v>
      </c>
      <c r="C105">
        <v>2.7</v>
      </c>
      <c r="D105">
        <f t="shared" si="6"/>
        <v>26.19</v>
      </c>
      <c r="H105">
        <v>4.85</v>
      </c>
      <c r="I105">
        <v>1.8</v>
      </c>
      <c r="J105">
        <f aca="true" t="shared" si="7" ref="J105:J121">H105*I105</f>
        <v>8.73</v>
      </c>
    </row>
    <row r="106" spans="2:10" ht="12.75">
      <c r="B106">
        <v>3.65</v>
      </c>
      <c r="C106">
        <v>2.7</v>
      </c>
      <c r="D106">
        <f t="shared" si="6"/>
        <v>9.855</v>
      </c>
      <c r="H106">
        <v>3.65</v>
      </c>
      <c r="I106">
        <v>2.5</v>
      </c>
      <c r="J106">
        <f t="shared" si="7"/>
        <v>9.125</v>
      </c>
    </row>
    <row r="107" spans="1:10" ht="12.75">
      <c r="A107" t="s">
        <v>89</v>
      </c>
      <c r="B107">
        <v>9.66</v>
      </c>
      <c r="C107">
        <v>2.75</v>
      </c>
      <c r="D107">
        <f t="shared" si="6"/>
        <v>26.565</v>
      </c>
      <c r="H107">
        <v>4.83</v>
      </c>
      <c r="I107">
        <v>6.85</v>
      </c>
      <c r="J107">
        <f t="shared" si="7"/>
        <v>33.085499999999996</v>
      </c>
    </row>
    <row r="108" spans="2:10" ht="12.75">
      <c r="B108">
        <v>13.7</v>
      </c>
      <c r="C108">
        <v>2.75</v>
      </c>
      <c r="D108">
        <f t="shared" si="6"/>
        <v>37.675</v>
      </c>
      <c r="E108">
        <v>12.5</v>
      </c>
      <c r="J108">
        <f t="shared" si="7"/>
        <v>0</v>
      </c>
    </row>
    <row r="109" spans="1:10" ht="12.75">
      <c r="A109" t="s">
        <v>154</v>
      </c>
      <c r="B109">
        <v>2.8</v>
      </c>
      <c r="C109">
        <v>2.75</v>
      </c>
      <c r="D109">
        <f t="shared" si="6"/>
        <v>7.699999999999999</v>
      </c>
      <c r="E109">
        <v>6</v>
      </c>
      <c r="H109">
        <v>1.4</v>
      </c>
      <c r="I109">
        <v>1.65</v>
      </c>
      <c r="J109">
        <f t="shared" si="7"/>
        <v>2.3099999999999996</v>
      </c>
    </row>
    <row r="110" spans="2:4" ht="12.75">
      <c r="B110">
        <v>3.3</v>
      </c>
      <c r="C110">
        <v>2.75</v>
      </c>
      <c r="D110">
        <f t="shared" si="6"/>
        <v>9.075</v>
      </c>
    </row>
    <row r="111" spans="1:10" ht="12.75">
      <c r="A111" t="s">
        <v>149</v>
      </c>
      <c r="B111">
        <v>11.4</v>
      </c>
      <c r="C111">
        <v>2.75</v>
      </c>
      <c r="D111">
        <f t="shared" si="6"/>
        <v>31.35</v>
      </c>
      <c r="H111">
        <v>5.7</v>
      </c>
      <c r="I111">
        <v>5</v>
      </c>
      <c r="J111">
        <f t="shared" si="7"/>
        <v>28.5</v>
      </c>
    </row>
    <row r="112" spans="2:10" ht="12.75">
      <c r="B112">
        <v>10</v>
      </c>
      <c r="C112">
        <v>2.75</v>
      </c>
      <c r="D112">
        <f t="shared" si="6"/>
        <v>27.5</v>
      </c>
      <c r="E112">
        <v>5.52</v>
      </c>
      <c r="J112">
        <f t="shared" si="7"/>
        <v>0</v>
      </c>
    </row>
    <row r="113" spans="1:10" ht="12.75">
      <c r="A113" t="s">
        <v>155</v>
      </c>
      <c r="B113">
        <v>7.7</v>
      </c>
      <c r="C113">
        <v>2.75</v>
      </c>
      <c r="D113">
        <f t="shared" si="6"/>
        <v>21.175</v>
      </c>
      <c r="E113">
        <v>6.4</v>
      </c>
      <c r="H113">
        <v>4.75</v>
      </c>
      <c r="I113">
        <v>3.85</v>
      </c>
      <c r="J113">
        <f t="shared" si="7"/>
        <v>18.2875</v>
      </c>
    </row>
    <row r="114" spans="2:10" ht="12.75">
      <c r="B114">
        <v>9.5</v>
      </c>
      <c r="C114">
        <v>2.75</v>
      </c>
      <c r="D114">
        <f t="shared" si="6"/>
        <v>26.125</v>
      </c>
      <c r="J114">
        <f t="shared" si="7"/>
        <v>0</v>
      </c>
    </row>
    <row r="115" spans="1:10" ht="12.75">
      <c r="A115" t="s">
        <v>156</v>
      </c>
      <c r="B115">
        <v>4.1</v>
      </c>
      <c r="C115">
        <v>2.75</v>
      </c>
      <c r="D115">
        <f t="shared" si="6"/>
        <v>11.274999999999999</v>
      </c>
      <c r="E115">
        <v>7.4</v>
      </c>
      <c r="H115">
        <v>2.05</v>
      </c>
      <c r="I115">
        <v>2.6</v>
      </c>
      <c r="J115">
        <f t="shared" si="7"/>
        <v>5.33</v>
      </c>
    </row>
    <row r="116" spans="2:10" ht="12.75">
      <c r="B116">
        <v>5.2</v>
      </c>
      <c r="C116">
        <v>2.75</v>
      </c>
      <c r="D116">
        <f t="shared" si="6"/>
        <v>14.3</v>
      </c>
      <c r="H116">
        <v>1.14</v>
      </c>
      <c r="I116">
        <v>0.8</v>
      </c>
      <c r="J116">
        <f t="shared" si="7"/>
        <v>0.9119999999999999</v>
      </c>
    </row>
    <row r="117" spans="2:4" ht="12.75">
      <c r="B117">
        <v>1.6</v>
      </c>
      <c r="C117">
        <v>2.75</v>
      </c>
      <c r="D117">
        <f t="shared" si="6"/>
        <v>4.4</v>
      </c>
    </row>
    <row r="118" spans="1:10" ht="12.75">
      <c r="A118" t="s">
        <v>149</v>
      </c>
      <c r="B118">
        <v>8.6</v>
      </c>
      <c r="C118">
        <v>2.75</v>
      </c>
      <c r="D118">
        <f t="shared" si="6"/>
        <v>23.65</v>
      </c>
      <c r="E118">
        <v>7.52</v>
      </c>
      <c r="H118">
        <v>4.3</v>
      </c>
      <c r="I118">
        <v>3.5</v>
      </c>
      <c r="J118">
        <f t="shared" si="7"/>
        <v>15.049999999999999</v>
      </c>
    </row>
    <row r="119" spans="2:10" ht="12.75">
      <c r="B119">
        <v>7</v>
      </c>
      <c r="C119">
        <v>2.75</v>
      </c>
      <c r="D119">
        <f t="shared" si="6"/>
        <v>19.25</v>
      </c>
      <c r="J119">
        <f t="shared" si="7"/>
        <v>0</v>
      </c>
    </row>
    <row r="120" spans="1:10" ht="12.75">
      <c r="A120" t="s">
        <v>155</v>
      </c>
      <c r="B120">
        <v>10.2</v>
      </c>
      <c r="C120">
        <v>2.75</v>
      </c>
      <c r="D120">
        <f t="shared" si="6"/>
        <v>28.049999999999997</v>
      </c>
      <c r="E120">
        <v>12.56</v>
      </c>
      <c r="H120">
        <v>4.65</v>
      </c>
      <c r="I120">
        <v>5.1</v>
      </c>
      <c r="J120">
        <f t="shared" si="7"/>
        <v>23.715</v>
      </c>
    </row>
    <row r="121" spans="2:10" ht="12.75">
      <c r="B121">
        <v>9.3</v>
      </c>
      <c r="C121">
        <v>2.75</v>
      </c>
      <c r="D121">
        <f t="shared" si="6"/>
        <v>25.575000000000003</v>
      </c>
      <c r="J121">
        <f t="shared" si="7"/>
        <v>0</v>
      </c>
    </row>
    <row r="123" spans="1:10" ht="25.5">
      <c r="A123" s="50" t="s">
        <v>157</v>
      </c>
      <c r="D123" s="51">
        <f>SUM(D63:D122)</f>
        <v>917.4120000000001</v>
      </c>
      <c r="E123" s="51">
        <f>SUM(E68:E122)</f>
        <v>130.05</v>
      </c>
      <c r="F123" s="51"/>
      <c r="G123" s="51"/>
      <c r="H123" s="51"/>
      <c r="I123" s="51"/>
      <c r="J123" s="51">
        <f>SUM(J68:J122)</f>
        <v>306.62249999999995</v>
      </c>
    </row>
    <row r="124" spans="1:4" ht="25.5">
      <c r="A124" s="50" t="s">
        <v>158</v>
      </c>
      <c r="D124">
        <f>D123+J128</f>
        <v>1504.0345000000002</v>
      </c>
    </row>
    <row r="125" spans="1:4" ht="51">
      <c r="A125" s="50" t="s">
        <v>161</v>
      </c>
      <c r="D125">
        <f>D124-E123</f>
        <v>1373.9845000000003</v>
      </c>
    </row>
    <row r="126" spans="1:10" ht="12.75">
      <c r="A126" s="50" t="s">
        <v>159</v>
      </c>
      <c r="D126">
        <v>420</v>
      </c>
      <c r="J126">
        <v>200</v>
      </c>
    </row>
    <row r="127" spans="1:10" ht="12.75">
      <c r="A127" s="50" t="s">
        <v>86</v>
      </c>
      <c r="D127">
        <v>180</v>
      </c>
      <c r="J127">
        <v>80</v>
      </c>
    </row>
    <row r="128" spans="1:10" ht="25.5">
      <c r="A128" s="52" t="s">
        <v>160</v>
      </c>
      <c r="B128" s="51"/>
      <c r="C128" s="51"/>
      <c r="D128" s="51">
        <f>SUM(D125:D127)</f>
        <v>1973.9845000000003</v>
      </c>
      <c r="I128" s="50" t="s">
        <v>182</v>
      </c>
      <c r="J128">
        <f>SUM(J123:J127)</f>
        <v>586.6225</v>
      </c>
    </row>
    <row r="131" spans="1:4" ht="12.75">
      <c r="A131" t="s">
        <v>203</v>
      </c>
      <c r="B131" t="s">
        <v>205</v>
      </c>
      <c r="C131" t="s">
        <v>206</v>
      </c>
      <c r="D131" t="s">
        <v>6</v>
      </c>
    </row>
    <row r="132" spans="1:4" ht="25.5">
      <c r="A132" s="50" t="s">
        <v>204</v>
      </c>
      <c r="B132">
        <v>5</v>
      </c>
      <c r="C132">
        <v>2.8</v>
      </c>
      <c r="D132">
        <f>B132*C132</f>
        <v>14</v>
      </c>
    </row>
    <row r="133" spans="2:4" ht="12.75">
      <c r="B133">
        <v>3.3</v>
      </c>
      <c r="C133">
        <v>7</v>
      </c>
      <c r="D133">
        <f aca="true" t="shared" si="8" ref="D133:D146">B133*C133</f>
        <v>23.099999999999998</v>
      </c>
    </row>
    <row r="134" spans="1:4" ht="12.75">
      <c r="A134" t="s">
        <v>207</v>
      </c>
      <c r="B134">
        <v>4.8</v>
      </c>
      <c r="C134">
        <v>4.7</v>
      </c>
      <c r="D134">
        <f t="shared" si="8"/>
        <v>22.56</v>
      </c>
    </row>
    <row r="135" spans="2:4" ht="12.75">
      <c r="B135">
        <v>4.3</v>
      </c>
      <c r="C135">
        <v>3.27</v>
      </c>
      <c r="D135">
        <f t="shared" si="8"/>
        <v>14.061</v>
      </c>
    </row>
    <row r="136" spans="2:4" ht="12.75">
      <c r="B136">
        <v>4</v>
      </c>
      <c r="C136">
        <v>3.27</v>
      </c>
      <c r="D136">
        <f t="shared" si="8"/>
        <v>13.08</v>
      </c>
    </row>
    <row r="137" spans="1:4" ht="12.75">
      <c r="A137" t="s">
        <v>208</v>
      </c>
      <c r="B137">
        <v>4.85</v>
      </c>
      <c r="C137">
        <v>1.8</v>
      </c>
      <c r="D137">
        <f t="shared" si="8"/>
        <v>8.73</v>
      </c>
    </row>
    <row r="138" spans="2:4" ht="12.75">
      <c r="B138">
        <v>1.2</v>
      </c>
      <c r="C138">
        <v>2.5</v>
      </c>
      <c r="D138">
        <f t="shared" si="8"/>
        <v>3</v>
      </c>
    </row>
    <row r="139" spans="1:4" ht="12.75">
      <c r="A139" t="s">
        <v>209</v>
      </c>
      <c r="B139">
        <v>1.4</v>
      </c>
      <c r="C139">
        <v>1.65</v>
      </c>
      <c r="D139">
        <f t="shared" si="8"/>
        <v>2.3099999999999996</v>
      </c>
    </row>
    <row r="140" spans="2:4" ht="12.75">
      <c r="B140">
        <v>5.7</v>
      </c>
      <c r="C140">
        <v>5</v>
      </c>
      <c r="D140">
        <f t="shared" si="8"/>
        <v>28.5</v>
      </c>
    </row>
    <row r="141" spans="2:4" ht="12.75">
      <c r="B141">
        <v>4.75</v>
      </c>
      <c r="C141">
        <v>3.85</v>
      </c>
      <c r="D141">
        <f t="shared" si="8"/>
        <v>18.2875</v>
      </c>
    </row>
    <row r="142" spans="1:4" ht="12.75">
      <c r="A142" t="s">
        <v>210</v>
      </c>
      <c r="B142">
        <v>3.5</v>
      </c>
      <c r="C142">
        <v>4.3</v>
      </c>
      <c r="D142">
        <f t="shared" si="8"/>
        <v>15.049999999999999</v>
      </c>
    </row>
    <row r="143" spans="2:4" ht="12.75">
      <c r="B143">
        <v>4.65</v>
      </c>
      <c r="C143">
        <v>5.1</v>
      </c>
      <c r="D143">
        <f t="shared" si="8"/>
        <v>23.715</v>
      </c>
    </row>
    <row r="144" spans="2:4" ht="12.75">
      <c r="B144">
        <v>6.7</v>
      </c>
      <c r="C144">
        <v>7.65</v>
      </c>
      <c r="D144">
        <f t="shared" si="8"/>
        <v>51.255</v>
      </c>
    </row>
    <row r="145" spans="2:4" ht="12.75">
      <c r="B145">
        <v>6.3</v>
      </c>
      <c r="C145">
        <v>4.4</v>
      </c>
      <c r="D145">
        <f t="shared" si="8"/>
        <v>27.720000000000002</v>
      </c>
    </row>
    <row r="146" spans="2:4" ht="12.75">
      <c r="B146">
        <v>6</v>
      </c>
      <c r="C146">
        <v>8</v>
      </c>
      <c r="D146">
        <f t="shared" si="8"/>
        <v>48</v>
      </c>
    </row>
    <row r="147" ht="12.75">
      <c r="D147">
        <f>SUM(D132:D146)</f>
        <v>313.36850000000004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419_2</dc:creator>
  <cp:keywords/>
  <dc:description/>
  <cp:lastModifiedBy>h303</cp:lastModifiedBy>
  <cp:lastPrinted>2010-11-17T10:03:20Z</cp:lastPrinted>
  <dcterms:created xsi:type="dcterms:W3CDTF">2004-07-14T11:26:05Z</dcterms:created>
  <dcterms:modified xsi:type="dcterms:W3CDTF">2010-11-17T10:05:50Z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